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Demographics" sheetId="1" r:id="rId1"/>
    <sheet name="SeizureCalc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" i="2" l="1"/>
  <c r="B8" i="2"/>
  <c r="B11" i="2"/>
  <c r="B12" i="2" s="1"/>
  <c r="B9" i="2"/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16" i="1"/>
  <c r="B3" i="1" l="1"/>
  <c r="M62" i="1" l="1"/>
  <c r="N62" i="1" s="1"/>
  <c r="M59" i="1"/>
  <c r="M27" i="1"/>
  <c r="M45" i="1"/>
  <c r="M26" i="1"/>
  <c r="M21" i="1"/>
  <c r="M56" i="1"/>
  <c r="M43" i="1"/>
  <c r="M11" i="1"/>
  <c r="M23" i="1"/>
  <c r="M55" i="1"/>
  <c r="M32" i="1"/>
  <c r="J3" i="1"/>
  <c r="M3" i="1" s="1"/>
  <c r="N3" i="1" s="1"/>
  <c r="M54" i="1"/>
  <c r="M14" i="1"/>
  <c r="M37" i="1"/>
  <c r="M36" i="1"/>
  <c r="M16" i="1"/>
  <c r="M57" i="1"/>
  <c r="M18" i="1"/>
  <c r="M13" i="1"/>
  <c r="M46" i="1"/>
  <c r="M20" i="1"/>
  <c r="M50" i="1"/>
  <c r="M44" i="1"/>
  <c r="M47" i="1"/>
  <c r="M51" i="1"/>
  <c r="M25" i="1"/>
  <c r="M40" i="1"/>
  <c r="M29" i="1"/>
  <c r="M17" i="1"/>
  <c r="M28" i="1"/>
  <c r="M30" i="1"/>
  <c r="M48" i="1"/>
  <c r="M34" i="1"/>
  <c r="M35" i="1"/>
  <c r="M42" i="1"/>
  <c r="M38" i="1"/>
  <c r="M24" i="1"/>
  <c r="M41" i="1"/>
  <c r="M10" i="1"/>
  <c r="M33" i="1"/>
  <c r="M53" i="1"/>
  <c r="M60" i="1"/>
  <c r="M12" i="1"/>
  <c r="M19" i="1"/>
  <c r="M52" i="1"/>
  <c r="M49" i="1"/>
  <c r="M15" i="1"/>
  <c r="M22" i="1"/>
  <c r="M39" i="1"/>
  <c r="M58" i="1"/>
  <c r="M31" i="1"/>
  <c r="N31" i="1" s="1"/>
  <c r="M4" i="1" l="1"/>
  <c r="O58" i="1" s="1"/>
  <c r="N15" i="1"/>
  <c r="N12" i="1"/>
  <c r="O12" i="1"/>
  <c r="N58" i="1"/>
  <c r="N22" i="1"/>
  <c r="N49" i="1"/>
  <c r="N19" i="1"/>
  <c r="N60" i="1"/>
  <c r="N33" i="1"/>
  <c r="N41" i="1"/>
  <c r="N38" i="1"/>
  <c r="N35" i="1"/>
  <c r="N48" i="1"/>
  <c r="N28" i="1"/>
  <c r="N29" i="1"/>
  <c r="N25" i="1"/>
  <c r="O25" i="1"/>
  <c r="N47" i="1"/>
  <c r="O47" i="1"/>
  <c r="N50" i="1"/>
  <c r="O50" i="1"/>
  <c r="N46" i="1"/>
  <c r="O46" i="1"/>
  <c r="N18" i="1"/>
  <c r="O18" i="1"/>
  <c r="N16" i="1"/>
  <c r="O16" i="1"/>
  <c r="N37" i="1"/>
  <c r="O37" i="1"/>
  <c r="N54" i="1"/>
  <c r="O54" i="1"/>
  <c r="N32" i="1"/>
  <c r="O32" i="1"/>
  <c r="N23" i="1"/>
  <c r="O23" i="1"/>
  <c r="N43" i="1"/>
  <c r="O43" i="1"/>
  <c r="N21" i="1"/>
  <c r="O21" i="1"/>
  <c r="N45" i="1"/>
  <c r="O45" i="1"/>
  <c r="N59" i="1"/>
  <c r="O59" i="1"/>
  <c r="N39" i="1"/>
  <c r="N52" i="1"/>
  <c r="N53" i="1"/>
  <c r="O53" i="1"/>
  <c r="N10" i="1"/>
  <c r="O10" i="1"/>
  <c r="N24" i="1"/>
  <c r="O24" i="1"/>
  <c r="N42" i="1"/>
  <c r="O42" i="1"/>
  <c r="N34" i="1"/>
  <c r="O34" i="1"/>
  <c r="N30" i="1"/>
  <c r="O30" i="1"/>
  <c r="N17" i="1"/>
  <c r="O17" i="1"/>
  <c r="N40" i="1"/>
  <c r="O40" i="1"/>
  <c r="N51" i="1"/>
  <c r="O51" i="1"/>
  <c r="N44" i="1"/>
  <c r="O44" i="1"/>
  <c r="N20" i="1"/>
  <c r="O20" i="1"/>
  <c r="N13" i="1"/>
  <c r="O13" i="1"/>
  <c r="N57" i="1"/>
  <c r="O57" i="1"/>
  <c r="N36" i="1"/>
  <c r="O36" i="1"/>
  <c r="N14" i="1"/>
  <c r="O14" i="1"/>
  <c r="N55" i="1"/>
  <c r="O55" i="1"/>
  <c r="N11" i="1"/>
  <c r="O11" i="1"/>
  <c r="N56" i="1"/>
  <c r="O56" i="1"/>
  <c r="N26" i="1"/>
  <c r="O26" i="1"/>
  <c r="N27" i="1"/>
  <c r="O27" i="1"/>
  <c r="D10" i="1"/>
  <c r="B7" i="1"/>
  <c r="C10" i="1" s="1"/>
  <c r="O15" i="1" l="1"/>
  <c r="O29" i="1"/>
  <c r="O28" i="1"/>
  <c r="O48" i="1"/>
  <c r="O35" i="1"/>
  <c r="O38" i="1"/>
  <c r="O41" i="1"/>
  <c r="O33" i="1"/>
  <c r="O60" i="1"/>
  <c r="O19" i="1"/>
  <c r="O49" i="1"/>
  <c r="O22" i="1"/>
  <c r="O52" i="1"/>
  <c r="O39" i="1"/>
  <c r="O31" i="1"/>
  <c r="N4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D11" i="1" l="1"/>
  <c r="C11" i="1" s="1"/>
  <c r="D12" i="1" s="1"/>
  <c r="C12" i="1" l="1"/>
  <c r="D13" i="1" l="1"/>
  <c r="C13" i="1"/>
  <c r="D14" i="1" l="1"/>
  <c r="C14" i="1"/>
  <c r="D15" i="1" s="1"/>
  <c r="C15" i="1" s="1"/>
  <c r="D16" i="1" s="1"/>
  <c r="C16" i="1" l="1"/>
  <c r="G16" i="1"/>
  <c r="D17" i="1" l="1"/>
  <c r="C17" i="1" l="1"/>
  <c r="G17" i="1"/>
  <c r="D18" i="1" l="1"/>
  <c r="G18" i="1" l="1"/>
  <c r="C18" i="1"/>
  <c r="D19" i="1" l="1"/>
  <c r="G19" i="1" l="1"/>
  <c r="C19" i="1"/>
  <c r="D20" i="1" l="1"/>
  <c r="G20" i="1" l="1"/>
  <c r="C20" i="1"/>
  <c r="D21" i="1" l="1"/>
  <c r="G21" i="1" l="1"/>
  <c r="C21" i="1"/>
  <c r="D22" i="1" l="1"/>
  <c r="G22" i="1" l="1"/>
  <c r="C22" i="1"/>
  <c r="D23" i="1"/>
  <c r="G23" i="1" l="1"/>
  <c r="C23" i="1"/>
  <c r="D24" i="1" l="1"/>
  <c r="G24" i="1" l="1"/>
  <c r="C24" i="1"/>
  <c r="D25" i="1"/>
  <c r="G25" i="1" l="1"/>
  <c r="C25" i="1"/>
  <c r="D26" i="1"/>
  <c r="G26" i="1" l="1"/>
  <c r="C26" i="1"/>
  <c r="D27" i="1" l="1"/>
  <c r="G27" i="1" l="1"/>
  <c r="C27" i="1"/>
  <c r="D28" i="1" l="1"/>
  <c r="G28" i="1" l="1"/>
  <c r="C28" i="1"/>
  <c r="D29" i="1"/>
  <c r="G29" i="1" l="1"/>
  <c r="C29" i="1"/>
  <c r="D30" i="1"/>
  <c r="G30" i="1" l="1"/>
  <c r="C30" i="1"/>
  <c r="D31" i="1" l="1"/>
  <c r="G31" i="1" l="1"/>
  <c r="C31" i="1"/>
  <c r="D32" i="1"/>
  <c r="G32" i="1" l="1"/>
  <c r="C32" i="1"/>
  <c r="D33" i="1" l="1"/>
  <c r="G33" i="1" l="1"/>
  <c r="C33" i="1"/>
  <c r="D34" i="1" l="1"/>
  <c r="G34" i="1" l="1"/>
  <c r="C34" i="1"/>
  <c r="D35" i="1" l="1"/>
  <c r="G35" i="1" l="1"/>
  <c r="C35" i="1"/>
  <c r="D36" i="1" l="1"/>
  <c r="G36" i="1" l="1"/>
  <c r="C36" i="1"/>
  <c r="D37" i="1" l="1"/>
  <c r="G37" i="1" l="1"/>
  <c r="C37" i="1"/>
  <c r="D38" i="1" l="1"/>
  <c r="C38" i="1" l="1"/>
  <c r="G38" i="1"/>
  <c r="D39" i="1" l="1"/>
  <c r="C39" i="1" l="1"/>
  <c r="G39" i="1"/>
  <c r="D40" i="1" l="1"/>
  <c r="C40" i="1" l="1"/>
  <c r="G40" i="1"/>
  <c r="D41" i="1" l="1"/>
  <c r="C41" i="1" l="1"/>
  <c r="G41" i="1"/>
  <c r="D42" i="1" l="1"/>
  <c r="C42" i="1" l="1"/>
  <c r="G42" i="1"/>
  <c r="D43" i="1" l="1"/>
  <c r="C43" i="1" l="1"/>
  <c r="G43" i="1"/>
  <c r="D44" i="1" l="1"/>
  <c r="C44" i="1" l="1"/>
  <c r="G44" i="1"/>
  <c r="D45" i="1" l="1"/>
  <c r="G45" i="1" l="1"/>
  <c r="C45" i="1"/>
  <c r="D46" i="1" l="1"/>
  <c r="G46" i="1" l="1"/>
  <c r="C46" i="1"/>
  <c r="D47" i="1" l="1"/>
  <c r="G47" i="1" l="1"/>
  <c r="C47" i="1"/>
  <c r="D48" i="1" l="1"/>
  <c r="G48" i="1" l="1"/>
  <c r="C48" i="1"/>
  <c r="D49" i="1" l="1"/>
  <c r="G49" i="1" l="1"/>
  <c r="C49" i="1"/>
  <c r="D50" i="1" l="1"/>
  <c r="G50" i="1" l="1"/>
  <c r="C50" i="1"/>
  <c r="D51" i="1" l="1"/>
  <c r="G51" i="1" l="1"/>
  <c r="C51" i="1"/>
  <c r="D52" i="1" l="1"/>
  <c r="G52" i="1" l="1"/>
  <c r="C52" i="1"/>
  <c r="D53" i="1" l="1"/>
  <c r="G53" i="1" l="1"/>
  <c r="C53" i="1"/>
  <c r="D54" i="1" l="1"/>
  <c r="G54" i="1" l="1"/>
  <c r="C54" i="1"/>
  <c r="D55" i="1" l="1"/>
  <c r="G55" i="1" l="1"/>
  <c r="C55" i="1"/>
  <c r="D56" i="1" l="1"/>
  <c r="G56" i="1" l="1"/>
  <c r="C56" i="1"/>
  <c r="D57" i="1" l="1"/>
  <c r="G57" i="1" l="1"/>
  <c r="C57" i="1"/>
  <c r="D58" i="1" l="1"/>
  <c r="G58" i="1" l="1"/>
  <c r="C58" i="1"/>
  <c r="D59" i="1" l="1"/>
  <c r="G59" i="1" l="1"/>
  <c r="C59" i="1"/>
  <c r="D60" i="1" l="1"/>
  <c r="G60" i="1" l="1"/>
  <c r="C60" i="1"/>
  <c r="D61" i="1" l="1"/>
  <c r="G61" i="1" l="1"/>
  <c r="C61" i="1"/>
  <c r="D62" i="1" l="1"/>
  <c r="G62" i="1" l="1"/>
  <c r="C62" i="1"/>
  <c r="D63" i="1" l="1"/>
  <c r="G63" i="1" l="1"/>
  <c r="C63" i="1"/>
  <c r="D64" i="1" l="1"/>
  <c r="G64" i="1" l="1"/>
  <c r="C64" i="1"/>
  <c r="D65" i="1" l="1"/>
  <c r="G65" i="1" l="1"/>
  <c r="C65" i="1"/>
  <c r="D66" i="1" l="1"/>
  <c r="G66" i="1" l="1"/>
  <c r="C66" i="1"/>
  <c r="D67" i="1" l="1"/>
  <c r="G67" i="1" l="1"/>
  <c r="C67" i="1"/>
  <c r="D68" i="1" l="1"/>
  <c r="G68" i="1" l="1"/>
  <c r="C68" i="1"/>
  <c r="D69" i="1" l="1"/>
  <c r="G69" i="1" l="1"/>
  <c r="C69" i="1"/>
  <c r="D70" i="1" l="1"/>
  <c r="G70" i="1" l="1"/>
  <c r="C70" i="1"/>
  <c r="D71" i="1" l="1"/>
  <c r="G71" i="1" l="1"/>
  <c r="C71" i="1"/>
  <c r="D72" i="1" l="1"/>
  <c r="G72" i="1" l="1"/>
  <c r="C72" i="1"/>
  <c r="D73" i="1" l="1"/>
  <c r="G73" i="1" l="1"/>
  <c r="C73" i="1"/>
  <c r="D74" i="1" l="1"/>
  <c r="G74" i="1" l="1"/>
  <c r="C74" i="1"/>
  <c r="D75" i="1" l="1"/>
  <c r="G75" i="1" l="1"/>
  <c r="C75" i="1"/>
  <c r="D76" i="1" l="1"/>
  <c r="G76" i="1" l="1"/>
  <c r="C76" i="1"/>
  <c r="D77" i="1" l="1"/>
  <c r="G77" i="1" l="1"/>
  <c r="C77" i="1"/>
  <c r="D78" i="1" l="1"/>
  <c r="G78" i="1" l="1"/>
  <c r="C78" i="1"/>
  <c r="D79" i="1" l="1"/>
  <c r="G79" i="1" l="1"/>
  <c r="C79" i="1"/>
  <c r="D80" i="1" l="1"/>
  <c r="G80" i="1" l="1"/>
  <c r="C80" i="1"/>
  <c r="D81" i="1" l="1"/>
  <c r="G81" i="1" l="1"/>
  <c r="C81" i="1"/>
  <c r="D82" i="1" l="1"/>
  <c r="G82" i="1" l="1"/>
  <c r="C82" i="1"/>
  <c r="D83" i="1" l="1"/>
  <c r="G83" i="1" l="1"/>
  <c r="C83" i="1"/>
  <c r="D84" i="1" l="1"/>
  <c r="G84" i="1" l="1"/>
  <c r="C84" i="1"/>
  <c r="D85" i="1" l="1"/>
  <c r="G85" i="1" l="1"/>
  <c r="C85" i="1"/>
  <c r="D86" i="1" l="1"/>
  <c r="G86" i="1" l="1"/>
  <c r="C86" i="1"/>
  <c r="D87" i="1" l="1"/>
  <c r="G87" i="1" l="1"/>
  <c r="C87" i="1"/>
  <c r="D88" i="1" l="1"/>
  <c r="G88" i="1" l="1"/>
  <c r="C88" i="1"/>
  <c r="D89" i="1" l="1"/>
  <c r="G89" i="1" l="1"/>
  <c r="C89" i="1"/>
  <c r="D90" i="1" l="1"/>
  <c r="G90" i="1" l="1"/>
  <c r="C90" i="1"/>
  <c r="D91" i="1" l="1"/>
  <c r="G91" i="1" l="1"/>
  <c r="C91" i="1"/>
  <c r="D92" i="1" l="1"/>
  <c r="G92" i="1" l="1"/>
  <c r="C92" i="1"/>
  <c r="D93" i="1" l="1"/>
  <c r="G93" i="1" l="1"/>
  <c r="C93" i="1"/>
  <c r="D94" i="1" l="1"/>
  <c r="G94" i="1" l="1"/>
  <c r="C94" i="1"/>
  <c r="D95" i="1" l="1"/>
  <c r="G95" i="1" l="1"/>
  <c r="C95" i="1"/>
  <c r="D96" i="1" l="1"/>
  <c r="G96" i="1" l="1"/>
  <c r="C96" i="1"/>
  <c r="D97" i="1" l="1"/>
  <c r="G97" i="1" l="1"/>
  <c r="C97" i="1"/>
  <c r="D98" i="1" l="1"/>
  <c r="G98" i="1" l="1"/>
  <c r="C98" i="1"/>
  <c r="D99" i="1" l="1"/>
  <c r="G99" i="1" l="1"/>
  <c r="C99" i="1"/>
  <c r="D100" i="1" l="1"/>
  <c r="G100" i="1" l="1"/>
  <c r="C100" i="1"/>
  <c r="D101" i="1" l="1"/>
  <c r="G101" i="1" l="1"/>
  <c r="C101" i="1"/>
  <c r="D102" i="1" l="1"/>
  <c r="G102" i="1" l="1"/>
  <c r="C102" i="1"/>
  <c r="D103" i="1" l="1"/>
  <c r="G103" i="1" l="1"/>
  <c r="C103" i="1"/>
  <c r="D104" i="1" l="1"/>
  <c r="G104" i="1" l="1"/>
  <c r="C104" i="1"/>
  <c r="D105" i="1" l="1"/>
  <c r="G105" i="1" l="1"/>
  <c r="C105" i="1"/>
  <c r="D106" i="1" l="1"/>
  <c r="G106" i="1" l="1"/>
  <c r="C106" i="1"/>
  <c r="D107" i="1" l="1"/>
  <c r="G107" i="1" l="1"/>
  <c r="C107" i="1"/>
  <c r="D108" i="1" l="1"/>
  <c r="G108" i="1" l="1"/>
  <c r="C108" i="1"/>
  <c r="D109" i="1" l="1"/>
  <c r="G109" i="1" l="1"/>
  <c r="C109" i="1"/>
  <c r="D110" i="1" l="1"/>
  <c r="G110" i="1" l="1"/>
  <c r="C110" i="1"/>
  <c r="D111" i="1" l="1"/>
  <c r="G111" i="1" l="1"/>
  <c r="C111" i="1"/>
  <c r="D112" i="1" l="1"/>
  <c r="G112" i="1" l="1"/>
  <c r="C112" i="1"/>
  <c r="D113" i="1" l="1"/>
  <c r="G113" i="1" l="1"/>
  <c r="C113" i="1"/>
  <c r="D114" i="1" l="1"/>
  <c r="G114" i="1" l="1"/>
  <c r="C114" i="1"/>
  <c r="D115" i="1" l="1"/>
  <c r="G115" i="1" l="1"/>
  <c r="C115" i="1"/>
  <c r="D116" i="1" l="1"/>
  <c r="G116" i="1" l="1"/>
  <c r="C116" i="1"/>
  <c r="D117" i="1" l="1"/>
  <c r="G117" i="1" l="1"/>
  <c r="C117" i="1"/>
  <c r="D118" i="1" l="1"/>
  <c r="G118" i="1" l="1"/>
  <c r="C118" i="1"/>
  <c r="D119" i="1" l="1"/>
  <c r="G119" i="1" l="1"/>
  <c r="C119" i="1"/>
  <c r="D120" i="1" l="1"/>
  <c r="G120" i="1" l="1"/>
  <c r="C120" i="1"/>
  <c r="D121" i="1" l="1"/>
  <c r="G121" i="1" l="1"/>
  <c r="C121" i="1"/>
  <c r="D122" i="1" l="1"/>
  <c r="G122" i="1" l="1"/>
  <c r="C122" i="1"/>
  <c r="D123" i="1" l="1"/>
  <c r="G123" i="1" l="1"/>
  <c r="C123" i="1"/>
  <c r="D124" i="1" l="1"/>
  <c r="G124" i="1" l="1"/>
  <c r="C124" i="1"/>
  <c r="D125" i="1" l="1"/>
  <c r="G125" i="1" l="1"/>
  <c r="C125" i="1"/>
  <c r="D126" i="1" l="1"/>
  <c r="G126" i="1" l="1"/>
  <c r="C126" i="1"/>
  <c r="D127" i="1" l="1"/>
  <c r="G127" i="1" l="1"/>
  <c r="C127" i="1"/>
  <c r="D128" i="1" l="1"/>
  <c r="G128" i="1" l="1"/>
  <c r="C128" i="1"/>
  <c r="D129" i="1" l="1"/>
  <c r="G129" i="1" l="1"/>
  <c r="C129" i="1"/>
  <c r="D130" i="1" l="1"/>
  <c r="G130" i="1" l="1"/>
  <c r="C130" i="1"/>
  <c r="D131" i="1" l="1"/>
  <c r="G131" i="1" l="1"/>
  <c r="C131" i="1"/>
  <c r="D132" i="1" l="1"/>
  <c r="G132" i="1" l="1"/>
  <c r="C132" i="1"/>
  <c r="D133" i="1" l="1"/>
  <c r="G133" i="1" l="1"/>
  <c r="C133" i="1"/>
  <c r="D134" i="1" l="1"/>
  <c r="G134" i="1" l="1"/>
  <c r="C134" i="1"/>
  <c r="D135" i="1" l="1"/>
  <c r="G135" i="1" l="1"/>
  <c r="C135" i="1"/>
  <c r="D136" i="1" l="1"/>
  <c r="G136" i="1" l="1"/>
  <c r="C136" i="1"/>
  <c r="D137" i="1" l="1"/>
  <c r="G137" i="1" l="1"/>
  <c r="C137" i="1"/>
  <c r="D138" i="1" l="1"/>
  <c r="G138" i="1" l="1"/>
  <c r="C138" i="1"/>
  <c r="D139" i="1" l="1"/>
  <c r="G139" i="1" l="1"/>
  <c r="C139" i="1"/>
  <c r="D140" i="1" l="1"/>
  <c r="G140" i="1" l="1"/>
  <c r="C140" i="1"/>
  <c r="D141" i="1" l="1"/>
  <c r="G141" i="1" l="1"/>
  <c r="C141" i="1"/>
  <c r="D142" i="1" l="1"/>
  <c r="G142" i="1" l="1"/>
  <c r="C142" i="1"/>
  <c r="D143" i="1" l="1"/>
  <c r="G143" i="1" l="1"/>
  <c r="C143" i="1"/>
  <c r="D144" i="1" l="1"/>
  <c r="G144" i="1" l="1"/>
  <c r="C144" i="1"/>
  <c r="D145" i="1" l="1"/>
  <c r="G145" i="1" l="1"/>
  <c r="C145" i="1"/>
  <c r="D146" i="1" l="1"/>
  <c r="G146" i="1" l="1"/>
  <c r="C146" i="1"/>
  <c r="D147" i="1" l="1"/>
  <c r="G147" i="1" l="1"/>
  <c r="C147" i="1"/>
  <c r="D148" i="1" l="1"/>
  <c r="G148" i="1" l="1"/>
  <c r="C148" i="1"/>
  <c r="D149" i="1" l="1"/>
  <c r="G149" i="1" l="1"/>
  <c r="C149" i="1"/>
  <c r="D150" i="1" l="1"/>
  <c r="G150" i="1" l="1"/>
  <c r="C150" i="1"/>
  <c r="D151" i="1" l="1"/>
  <c r="G151" i="1" l="1"/>
  <c r="C151" i="1"/>
  <c r="D152" i="1" l="1"/>
  <c r="G152" i="1" l="1"/>
  <c r="C152" i="1"/>
  <c r="D153" i="1" l="1"/>
  <c r="G153" i="1" l="1"/>
  <c r="C153" i="1"/>
  <c r="D154" i="1" l="1"/>
  <c r="G154" i="1" l="1"/>
  <c r="C154" i="1"/>
  <c r="D155" i="1" l="1"/>
  <c r="G155" i="1" l="1"/>
  <c r="C155" i="1"/>
  <c r="D156" i="1" l="1"/>
  <c r="G156" i="1" l="1"/>
  <c r="C156" i="1"/>
  <c r="D157" i="1" l="1"/>
  <c r="G157" i="1" l="1"/>
  <c r="C157" i="1"/>
  <c r="D158" i="1" l="1"/>
  <c r="G158" i="1" l="1"/>
  <c r="C158" i="1"/>
  <c r="D159" i="1" l="1"/>
  <c r="G159" i="1" l="1"/>
  <c r="C159" i="1"/>
  <c r="D160" i="1" l="1"/>
  <c r="G160" i="1" l="1"/>
  <c r="C160" i="1"/>
  <c r="D161" i="1" l="1"/>
  <c r="G161" i="1" l="1"/>
  <c r="C161" i="1"/>
  <c r="D162" i="1" l="1"/>
  <c r="G162" i="1" l="1"/>
  <c r="C162" i="1"/>
  <c r="D163" i="1" l="1"/>
  <c r="G163" i="1" l="1"/>
  <c r="C163" i="1"/>
  <c r="D164" i="1" l="1"/>
  <c r="G164" i="1" l="1"/>
  <c r="C164" i="1"/>
  <c r="D165" i="1" l="1"/>
  <c r="G165" i="1" l="1"/>
  <c r="C165" i="1"/>
  <c r="D166" i="1" l="1"/>
  <c r="G166" i="1" l="1"/>
  <c r="C166" i="1"/>
  <c r="D167" i="1" l="1"/>
  <c r="G167" i="1" l="1"/>
  <c r="C167" i="1"/>
  <c r="D168" i="1" l="1"/>
  <c r="G168" i="1" l="1"/>
  <c r="C168" i="1"/>
  <c r="D169" i="1" l="1"/>
  <c r="G169" i="1" l="1"/>
  <c r="C169" i="1"/>
  <c r="D170" i="1" l="1"/>
  <c r="G170" i="1" l="1"/>
  <c r="C170" i="1"/>
  <c r="D171" i="1" l="1"/>
  <c r="G171" i="1" l="1"/>
  <c r="C171" i="1"/>
  <c r="D172" i="1" l="1"/>
  <c r="G172" i="1" l="1"/>
  <c r="C172" i="1"/>
  <c r="D173" i="1" l="1"/>
  <c r="G173" i="1" l="1"/>
  <c r="C173" i="1"/>
  <c r="D174" i="1" l="1"/>
  <c r="G174" i="1" l="1"/>
  <c r="C174" i="1"/>
  <c r="D175" i="1" l="1"/>
  <c r="G175" i="1" l="1"/>
  <c r="C175" i="1"/>
  <c r="D176" i="1" l="1"/>
  <c r="G176" i="1" l="1"/>
  <c r="C176" i="1"/>
  <c r="D177" i="1" l="1"/>
  <c r="G177" i="1" l="1"/>
  <c r="C177" i="1"/>
  <c r="D178" i="1" l="1"/>
  <c r="G178" i="1" l="1"/>
  <c r="C178" i="1"/>
  <c r="D179" i="1" l="1"/>
  <c r="G179" i="1" l="1"/>
  <c r="C179" i="1"/>
  <c r="D180" i="1" l="1"/>
  <c r="G180" i="1" l="1"/>
  <c r="C180" i="1"/>
  <c r="D181" i="1" l="1"/>
  <c r="G181" i="1" l="1"/>
  <c r="C181" i="1"/>
  <c r="D182" i="1" l="1"/>
  <c r="G182" i="1" l="1"/>
  <c r="C182" i="1"/>
  <c r="D183" i="1" l="1"/>
  <c r="G183" i="1" l="1"/>
  <c r="C183" i="1"/>
  <c r="D184" i="1" l="1"/>
  <c r="G184" i="1" l="1"/>
  <c r="C184" i="1"/>
  <c r="D185" i="1" l="1"/>
  <c r="G185" i="1" l="1"/>
  <c r="C185" i="1"/>
  <c r="D186" i="1" l="1"/>
  <c r="G186" i="1" l="1"/>
  <c r="C186" i="1"/>
  <c r="D187" i="1" l="1"/>
  <c r="G187" i="1" l="1"/>
  <c r="C187" i="1"/>
  <c r="D188" i="1" l="1"/>
  <c r="G188" i="1" l="1"/>
  <c r="C188" i="1"/>
  <c r="D189" i="1" l="1"/>
  <c r="G189" i="1" l="1"/>
  <c r="C189" i="1"/>
  <c r="D190" i="1" l="1"/>
  <c r="G190" i="1" l="1"/>
  <c r="C190" i="1"/>
  <c r="D191" i="1" l="1"/>
  <c r="G191" i="1" l="1"/>
  <c r="C191" i="1"/>
  <c r="D192" i="1" l="1"/>
  <c r="G192" i="1" l="1"/>
  <c r="C192" i="1"/>
  <c r="D193" i="1" l="1"/>
  <c r="G193" i="1" l="1"/>
  <c r="C193" i="1"/>
  <c r="D194" i="1" l="1"/>
  <c r="G194" i="1" l="1"/>
  <c r="C194" i="1"/>
  <c r="D195" i="1" l="1"/>
  <c r="G195" i="1" l="1"/>
  <c r="C195" i="1"/>
  <c r="D196" i="1" l="1"/>
  <c r="G196" i="1" l="1"/>
  <c r="C196" i="1"/>
  <c r="D197" i="1" l="1"/>
  <c r="G197" i="1" l="1"/>
  <c r="C197" i="1"/>
  <c r="D198" i="1" l="1"/>
  <c r="G198" i="1" l="1"/>
  <c r="C198" i="1"/>
  <c r="D199" i="1" l="1"/>
  <c r="G199" i="1" l="1"/>
  <c r="C199" i="1"/>
  <c r="D200" i="1" l="1"/>
  <c r="G200" i="1" l="1"/>
  <c r="C200" i="1"/>
  <c r="D201" i="1" l="1"/>
  <c r="G201" i="1" l="1"/>
  <c r="C201" i="1"/>
  <c r="D202" i="1" l="1"/>
  <c r="G202" i="1" l="1"/>
  <c r="C202" i="1"/>
  <c r="D203" i="1" l="1"/>
  <c r="G203" i="1" l="1"/>
  <c r="C203" i="1"/>
  <c r="D204" i="1" l="1"/>
  <c r="G204" i="1" l="1"/>
  <c r="C204" i="1"/>
  <c r="D205" i="1" l="1"/>
  <c r="G205" i="1" l="1"/>
  <c r="C205" i="1"/>
  <c r="D206" i="1" l="1"/>
  <c r="G206" i="1" l="1"/>
  <c r="C206" i="1"/>
  <c r="D207" i="1" l="1"/>
  <c r="G207" i="1" l="1"/>
  <c r="C207" i="1"/>
  <c r="D208" i="1" l="1"/>
  <c r="G208" i="1" l="1"/>
  <c r="C208" i="1"/>
  <c r="D209" i="1" l="1"/>
  <c r="G209" i="1" l="1"/>
  <c r="C209" i="1"/>
  <c r="D210" i="1" l="1"/>
  <c r="G210" i="1" l="1"/>
  <c r="C210" i="1"/>
  <c r="D211" i="1" l="1"/>
  <c r="G211" i="1" l="1"/>
  <c r="C211" i="1"/>
  <c r="D212" i="1" l="1"/>
  <c r="G212" i="1" l="1"/>
  <c r="C212" i="1"/>
  <c r="D213" i="1" l="1"/>
  <c r="G213" i="1" l="1"/>
  <c r="C213" i="1"/>
  <c r="D214" i="1" l="1"/>
  <c r="G214" i="1" l="1"/>
  <c r="C214" i="1"/>
  <c r="D215" i="1" l="1"/>
  <c r="G215" i="1" l="1"/>
  <c r="C215" i="1"/>
  <c r="D216" i="1" l="1"/>
  <c r="G216" i="1" l="1"/>
  <c r="C216" i="1"/>
  <c r="D217" i="1" l="1"/>
  <c r="G217" i="1" l="1"/>
  <c r="C217" i="1"/>
  <c r="D218" i="1" l="1"/>
  <c r="G218" i="1" l="1"/>
  <c r="C218" i="1"/>
  <c r="D219" i="1" l="1"/>
  <c r="G219" i="1" l="1"/>
  <c r="C219" i="1"/>
  <c r="D220" i="1" l="1"/>
  <c r="G220" i="1" l="1"/>
  <c r="C220" i="1"/>
  <c r="D221" i="1" l="1"/>
  <c r="G221" i="1" l="1"/>
  <c r="C221" i="1"/>
  <c r="D222" i="1" l="1"/>
  <c r="G222" i="1" l="1"/>
  <c r="C222" i="1"/>
  <c r="D223" i="1" l="1"/>
  <c r="G223" i="1" l="1"/>
  <c r="C223" i="1"/>
  <c r="D224" i="1" l="1"/>
  <c r="G224" i="1" l="1"/>
  <c r="C224" i="1"/>
  <c r="D225" i="1" l="1"/>
  <c r="G225" i="1" l="1"/>
  <c r="C225" i="1"/>
  <c r="D226" i="1" l="1"/>
  <c r="G226" i="1" l="1"/>
  <c r="C226" i="1"/>
  <c r="D227" i="1" l="1"/>
  <c r="G227" i="1" l="1"/>
  <c r="C227" i="1"/>
  <c r="D228" i="1" l="1"/>
  <c r="G228" i="1" l="1"/>
  <c r="C228" i="1"/>
  <c r="D229" i="1" l="1"/>
  <c r="G229" i="1" l="1"/>
  <c r="C229" i="1"/>
  <c r="D230" i="1" l="1"/>
  <c r="G230" i="1" l="1"/>
  <c r="C230" i="1"/>
  <c r="D231" i="1" l="1"/>
  <c r="G231" i="1" l="1"/>
  <c r="C231" i="1"/>
  <c r="D232" i="1" l="1"/>
  <c r="G232" i="1" l="1"/>
  <c r="C232" i="1"/>
  <c r="D233" i="1" l="1"/>
  <c r="G233" i="1" l="1"/>
  <c r="C233" i="1"/>
  <c r="D234" i="1" l="1"/>
  <c r="G234" i="1" l="1"/>
  <c r="C234" i="1"/>
  <c r="D235" i="1" l="1"/>
  <c r="G235" i="1" l="1"/>
  <c r="C235" i="1"/>
  <c r="D236" i="1" l="1"/>
  <c r="G236" i="1" l="1"/>
  <c r="C236" i="1"/>
  <c r="D237" i="1" l="1"/>
  <c r="G237" i="1" l="1"/>
  <c r="C237" i="1"/>
  <c r="D238" i="1" l="1"/>
  <c r="G238" i="1" l="1"/>
  <c r="C238" i="1"/>
  <c r="D239" i="1" l="1"/>
  <c r="G239" i="1" l="1"/>
  <c r="C239" i="1"/>
  <c r="D240" i="1" l="1"/>
  <c r="G240" i="1" l="1"/>
  <c r="C240" i="1"/>
  <c r="D241" i="1" l="1"/>
  <c r="G241" i="1" l="1"/>
  <c r="C241" i="1"/>
  <c r="D242" i="1" l="1"/>
  <c r="G242" i="1" l="1"/>
  <c r="C242" i="1"/>
  <c r="D243" i="1" l="1"/>
  <c r="G243" i="1" l="1"/>
  <c r="C243" i="1"/>
  <c r="D244" i="1" l="1"/>
  <c r="G244" i="1" l="1"/>
  <c r="C244" i="1"/>
  <c r="D245" i="1" l="1"/>
  <c r="G245" i="1" l="1"/>
  <c r="C245" i="1"/>
  <c r="D246" i="1" l="1"/>
  <c r="G246" i="1" l="1"/>
  <c r="C246" i="1"/>
  <c r="D247" i="1" l="1"/>
  <c r="G247" i="1" l="1"/>
  <c r="C247" i="1"/>
  <c r="D248" i="1" l="1"/>
  <c r="G248" i="1" l="1"/>
  <c r="C248" i="1"/>
  <c r="D249" i="1" l="1"/>
  <c r="G249" i="1" l="1"/>
  <c r="C249" i="1"/>
  <c r="D250" i="1" l="1"/>
  <c r="G250" i="1" l="1"/>
  <c r="C250" i="1"/>
  <c r="D251" i="1" l="1"/>
  <c r="G251" i="1" l="1"/>
  <c r="C251" i="1"/>
  <c r="D252" i="1" l="1"/>
  <c r="G252" i="1" l="1"/>
  <c r="C252" i="1"/>
  <c r="D253" i="1" l="1"/>
  <c r="G253" i="1" l="1"/>
  <c r="C253" i="1"/>
  <c r="D254" i="1" l="1"/>
  <c r="G254" i="1" l="1"/>
  <c r="C254" i="1"/>
  <c r="D255" i="1" l="1"/>
  <c r="G255" i="1" l="1"/>
  <c r="C255" i="1"/>
  <c r="D256" i="1" l="1"/>
  <c r="G256" i="1" l="1"/>
  <c r="C256" i="1"/>
  <c r="D257" i="1" l="1"/>
  <c r="G257" i="1" l="1"/>
  <c r="C257" i="1"/>
  <c r="D258" i="1" l="1"/>
  <c r="G258" i="1" l="1"/>
  <c r="C258" i="1"/>
  <c r="D259" i="1" l="1"/>
  <c r="G259" i="1" l="1"/>
  <c r="C259" i="1"/>
  <c r="D260" i="1" l="1"/>
  <c r="G260" i="1" l="1"/>
  <c r="C260" i="1"/>
  <c r="D261" i="1" l="1"/>
  <c r="G261" i="1" l="1"/>
  <c r="C261" i="1"/>
  <c r="D262" i="1" l="1"/>
  <c r="G262" i="1" l="1"/>
  <c r="C262" i="1"/>
  <c r="D263" i="1" l="1"/>
  <c r="G263" i="1" l="1"/>
  <c r="C263" i="1"/>
  <c r="D264" i="1" l="1"/>
  <c r="G264" i="1" l="1"/>
  <c r="C264" i="1"/>
  <c r="D265" i="1" l="1"/>
  <c r="G265" i="1" l="1"/>
  <c r="C265" i="1"/>
  <c r="D266" i="1" l="1"/>
  <c r="G266" i="1" l="1"/>
  <c r="C266" i="1"/>
  <c r="D267" i="1" l="1"/>
  <c r="G267" i="1" l="1"/>
  <c r="C267" i="1"/>
  <c r="D268" i="1" l="1"/>
  <c r="G268" i="1" l="1"/>
  <c r="C268" i="1"/>
  <c r="D269" i="1" l="1"/>
  <c r="G269" i="1" l="1"/>
  <c r="C269" i="1"/>
  <c r="D270" i="1" l="1"/>
  <c r="G270" i="1" l="1"/>
  <c r="C270" i="1"/>
  <c r="D271" i="1" l="1"/>
  <c r="G271" i="1" l="1"/>
  <c r="C271" i="1"/>
  <c r="D272" i="1" l="1"/>
  <c r="G272" i="1" l="1"/>
  <c r="C272" i="1"/>
  <c r="D273" i="1" l="1"/>
  <c r="G273" i="1" l="1"/>
  <c r="C273" i="1"/>
  <c r="D274" i="1" l="1"/>
  <c r="G274" i="1" l="1"/>
  <c r="C274" i="1"/>
  <c r="D275" i="1" l="1"/>
  <c r="G275" i="1" l="1"/>
  <c r="C275" i="1"/>
  <c r="D276" i="1" l="1"/>
  <c r="G276" i="1" l="1"/>
  <c r="C276" i="1"/>
  <c r="D277" i="1" l="1"/>
  <c r="G277" i="1" l="1"/>
  <c r="C277" i="1"/>
  <c r="D278" i="1" l="1"/>
  <c r="G278" i="1" l="1"/>
  <c r="C278" i="1"/>
  <c r="D279" i="1" l="1"/>
  <c r="G279" i="1" l="1"/>
  <c r="C279" i="1"/>
  <c r="D280" i="1" l="1"/>
  <c r="G280" i="1" l="1"/>
  <c r="C280" i="1"/>
  <c r="D281" i="1" l="1"/>
  <c r="G281" i="1" l="1"/>
  <c r="C281" i="1"/>
  <c r="D282" i="1" l="1"/>
  <c r="G282" i="1" l="1"/>
  <c r="C282" i="1"/>
  <c r="D283" i="1" l="1"/>
  <c r="G283" i="1" l="1"/>
  <c r="C283" i="1"/>
  <c r="D284" i="1" l="1"/>
  <c r="G284" i="1" l="1"/>
  <c r="C284" i="1"/>
  <c r="D285" i="1" l="1"/>
  <c r="G285" i="1" l="1"/>
  <c r="C285" i="1"/>
  <c r="D286" i="1" l="1"/>
  <c r="G286" i="1" l="1"/>
  <c r="C286" i="1"/>
  <c r="D287" i="1" l="1"/>
  <c r="G287" i="1" l="1"/>
  <c r="C287" i="1"/>
  <c r="D288" i="1" l="1"/>
  <c r="G288" i="1" l="1"/>
  <c r="C288" i="1"/>
  <c r="D289" i="1" l="1"/>
  <c r="G289" i="1" l="1"/>
  <c r="C289" i="1"/>
  <c r="D290" i="1" l="1"/>
  <c r="G290" i="1" l="1"/>
  <c r="C290" i="1"/>
  <c r="D291" i="1" l="1"/>
  <c r="G291" i="1" l="1"/>
  <c r="C291" i="1"/>
  <c r="D292" i="1" l="1"/>
  <c r="G292" i="1" l="1"/>
  <c r="C292" i="1"/>
  <c r="D293" i="1" l="1"/>
  <c r="G293" i="1" l="1"/>
  <c r="C293" i="1"/>
  <c r="D294" i="1" l="1"/>
  <c r="G294" i="1" l="1"/>
  <c r="C294" i="1"/>
  <c r="D295" i="1" l="1"/>
  <c r="G295" i="1" l="1"/>
  <c r="C295" i="1"/>
  <c r="D296" i="1" l="1"/>
  <c r="G296" i="1" l="1"/>
  <c r="C296" i="1"/>
  <c r="D297" i="1" l="1"/>
  <c r="G297" i="1" l="1"/>
  <c r="C297" i="1"/>
  <c r="D298" i="1" l="1"/>
  <c r="G298" i="1" l="1"/>
  <c r="C298" i="1"/>
  <c r="D299" i="1" l="1"/>
  <c r="G299" i="1" l="1"/>
  <c r="C299" i="1"/>
  <c r="D300" i="1" l="1"/>
  <c r="G300" i="1" l="1"/>
  <c r="C300" i="1"/>
  <c r="D301" i="1" l="1"/>
  <c r="G301" i="1" l="1"/>
  <c r="C301" i="1"/>
  <c r="D302" i="1" l="1"/>
  <c r="G302" i="1" l="1"/>
  <c r="C302" i="1"/>
  <c r="D303" i="1" l="1"/>
  <c r="G303" i="1" l="1"/>
  <c r="C303" i="1"/>
  <c r="D304" i="1" l="1"/>
  <c r="G304" i="1" l="1"/>
  <c r="C304" i="1"/>
  <c r="D305" i="1" l="1"/>
  <c r="G305" i="1" l="1"/>
  <c r="C305" i="1"/>
  <c r="D306" i="1" l="1"/>
  <c r="G306" i="1" l="1"/>
  <c r="C306" i="1"/>
  <c r="D307" i="1" l="1"/>
  <c r="G307" i="1" l="1"/>
  <c r="C307" i="1"/>
  <c r="D308" i="1" l="1"/>
  <c r="G308" i="1" l="1"/>
  <c r="C308" i="1"/>
  <c r="D309" i="1" l="1"/>
  <c r="G309" i="1" l="1"/>
  <c r="C309" i="1"/>
  <c r="D310" i="1" l="1"/>
  <c r="G310" i="1" l="1"/>
  <c r="C310" i="1"/>
  <c r="D311" i="1" l="1"/>
  <c r="G311" i="1" l="1"/>
  <c r="C311" i="1"/>
  <c r="D312" i="1" l="1"/>
  <c r="G312" i="1" l="1"/>
  <c r="C312" i="1"/>
  <c r="D313" i="1" l="1"/>
  <c r="G313" i="1" l="1"/>
  <c r="C313" i="1"/>
  <c r="D314" i="1" l="1"/>
  <c r="G314" i="1" l="1"/>
  <c r="C314" i="1"/>
  <c r="D315" i="1" l="1"/>
  <c r="G315" i="1" l="1"/>
  <c r="C315" i="1"/>
  <c r="D316" i="1" l="1"/>
  <c r="G316" i="1" l="1"/>
  <c r="C316" i="1"/>
  <c r="D317" i="1" l="1"/>
  <c r="G317" i="1" l="1"/>
  <c r="C317" i="1"/>
  <c r="D318" i="1" l="1"/>
  <c r="G318" i="1" l="1"/>
  <c r="C318" i="1"/>
  <c r="D319" i="1" l="1"/>
  <c r="G319" i="1" l="1"/>
  <c r="C319" i="1"/>
  <c r="D320" i="1" l="1"/>
  <c r="G320" i="1" l="1"/>
  <c r="C320" i="1"/>
  <c r="D321" i="1" l="1"/>
  <c r="G321" i="1" l="1"/>
  <c r="C321" i="1"/>
  <c r="D322" i="1" l="1"/>
  <c r="G322" i="1" l="1"/>
  <c r="C322" i="1"/>
  <c r="D323" i="1" l="1"/>
  <c r="G323" i="1" l="1"/>
  <c r="C323" i="1"/>
  <c r="D324" i="1" l="1"/>
  <c r="G324" i="1" l="1"/>
  <c r="C324" i="1"/>
  <c r="D325" i="1" l="1"/>
  <c r="G325" i="1" l="1"/>
  <c r="C325" i="1"/>
  <c r="D326" i="1" l="1"/>
  <c r="G326" i="1" l="1"/>
  <c r="C326" i="1"/>
  <c r="D327" i="1" l="1"/>
  <c r="G327" i="1" l="1"/>
  <c r="C327" i="1"/>
  <c r="D328" i="1" l="1"/>
  <c r="G328" i="1" l="1"/>
  <c r="C328" i="1"/>
  <c r="D329" i="1" l="1"/>
  <c r="G329" i="1" l="1"/>
  <c r="C329" i="1"/>
  <c r="D330" i="1" l="1"/>
  <c r="G330" i="1" l="1"/>
  <c r="C330" i="1"/>
  <c r="D331" i="1" l="1"/>
  <c r="G331" i="1" l="1"/>
  <c r="C331" i="1"/>
  <c r="D332" i="1" l="1"/>
  <c r="G332" i="1" l="1"/>
  <c r="C332" i="1"/>
  <c r="D333" i="1" l="1"/>
  <c r="G333" i="1" l="1"/>
  <c r="C333" i="1"/>
  <c r="D334" i="1" l="1"/>
  <c r="G334" i="1" l="1"/>
  <c r="C334" i="1"/>
  <c r="D335" i="1" l="1"/>
  <c r="G335" i="1" l="1"/>
  <c r="C335" i="1"/>
  <c r="D336" i="1" l="1"/>
  <c r="G336" i="1" l="1"/>
  <c r="C336" i="1"/>
  <c r="D337" i="1" l="1"/>
  <c r="G337" i="1" l="1"/>
  <c r="C337" i="1"/>
  <c r="D338" i="1" l="1"/>
  <c r="G338" i="1" l="1"/>
  <c r="C338" i="1"/>
  <c r="D339" i="1" l="1"/>
  <c r="G339" i="1" l="1"/>
  <c r="C339" i="1"/>
  <c r="D340" i="1" l="1"/>
  <c r="G340" i="1" l="1"/>
  <c r="C340" i="1"/>
  <c r="D341" i="1" l="1"/>
  <c r="G341" i="1" l="1"/>
  <c r="C341" i="1"/>
  <c r="D342" i="1" l="1"/>
  <c r="G342" i="1" l="1"/>
  <c r="C342" i="1"/>
  <c r="D343" i="1" l="1"/>
  <c r="G343" i="1" l="1"/>
  <c r="C343" i="1"/>
  <c r="D344" i="1" l="1"/>
  <c r="G344" i="1" l="1"/>
  <c r="C344" i="1"/>
  <c r="D345" i="1" l="1"/>
  <c r="G345" i="1" l="1"/>
  <c r="C345" i="1"/>
  <c r="D346" i="1" l="1"/>
  <c r="G346" i="1" l="1"/>
  <c r="C346" i="1"/>
  <c r="D347" i="1" l="1"/>
  <c r="G347" i="1" l="1"/>
  <c r="C347" i="1"/>
  <c r="D348" i="1" l="1"/>
  <c r="G348" i="1" l="1"/>
  <c r="C348" i="1"/>
  <c r="D349" i="1" l="1"/>
  <c r="G349" i="1" l="1"/>
  <c r="C349" i="1"/>
  <c r="D350" i="1" l="1"/>
  <c r="G350" i="1" l="1"/>
  <c r="C350" i="1"/>
  <c r="D351" i="1" l="1"/>
  <c r="G351" i="1" l="1"/>
  <c r="C351" i="1"/>
  <c r="D352" i="1" l="1"/>
  <c r="G352" i="1" l="1"/>
  <c r="C352" i="1"/>
  <c r="D353" i="1" l="1"/>
  <c r="G353" i="1" l="1"/>
  <c r="C353" i="1"/>
  <c r="D354" i="1" l="1"/>
  <c r="G354" i="1" l="1"/>
  <c r="C354" i="1"/>
  <c r="D355" i="1" l="1"/>
  <c r="G355" i="1" l="1"/>
  <c r="C355" i="1"/>
  <c r="D356" i="1" l="1"/>
  <c r="G356" i="1" l="1"/>
  <c r="C356" i="1"/>
  <c r="D357" i="1" l="1"/>
  <c r="G357" i="1" l="1"/>
  <c r="C357" i="1"/>
  <c r="D358" i="1" l="1"/>
  <c r="G358" i="1" l="1"/>
  <c r="C358" i="1"/>
  <c r="D359" i="1" l="1"/>
  <c r="G359" i="1" l="1"/>
  <c r="C359" i="1"/>
  <c r="D360" i="1" l="1"/>
  <c r="G360" i="1" l="1"/>
  <c r="C360" i="1"/>
  <c r="D361" i="1" l="1"/>
  <c r="G361" i="1" l="1"/>
  <c r="C361" i="1"/>
  <c r="D362" i="1" l="1"/>
  <c r="G362" i="1" l="1"/>
  <c r="C362" i="1"/>
  <c r="D363" i="1" l="1"/>
  <c r="G363" i="1" l="1"/>
  <c r="C363" i="1"/>
  <c r="D364" i="1" l="1"/>
  <c r="G364" i="1" l="1"/>
  <c r="C364" i="1"/>
  <c r="D365" i="1" l="1"/>
  <c r="G365" i="1" l="1"/>
  <c r="C365" i="1"/>
  <c r="D366" i="1" l="1"/>
  <c r="G366" i="1" l="1"/>
  <c r="C366" i="1"/>
  <c r="D367" i="1" l="1"/>
  <c r="G367" i="1" l="1"/>
  <c r="C367" i="1"/>
  <c r="D368" i="1" l="1"/>
  <c r="G368" i="1" l="1"/>
  <c r="C368" i="1"/>
  <c r="D369" i="1" l="1"/>
  <c r="G369" i="1" l="1"/>
  <c r="C369" i="1"/>
  <c r="D370" i="1" l="1"/>
  <c r="G370" i="1" l="1"/>
  <c r="C370" i="1"/>
  <c r="E10" i="1"/>
  <c r="F10" i="1"/>
  <c r="G10" i="1" s="1"/>
  <c r="E17" i="1" l="1"/>
  <c r="E16" i="1"/>
  <c r="E18" i="1"/>
  <c r="E370" i="1"/>
  <c r="E19" i="1"/>
  <c r="E20" i="1"/>
  <c r="E21" i="1"/>
  <c r="E22" i="1"/>
  <c r="E23" i="1"/>
  <c r="E25" i="1"/>
  <c r="E24" i="1"/>
  <c r="E26" i="1"/>
  <c r="E29" i="1"/>
  <c r="E27" i="1"/>
  <c r="E28" i="1"/>
  <c r="E30" i="1"/>
  <c r="E32" i="1"/>
  <c r="E31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8" i="1"/>
  <c r="E367" i="1"/>
  <c r="E365" i="1"/>
  <c r="E369" i="1"/>
  <c r="E366" i="1"/>
</calcChain>
</file>

<file path=xl/sharedStrings.xml><?xml version="1.0" encoding="utf-8"?>
<sst xmlns="http://schemas.openxmlformats.org/spreadsheetml/2006/main" count="124" uniqueCount="120">
  <si>
    <t>Insurance quote</t>
  </si>
  <si>
    <t>Houses evenly distributed across 46 states per population size</t>
  </si>
  <si>
    <t>Insured for declining mortgage principal balance over 30 year period</t>
  </si>
  <si>
    <t>Mean initial principal</t>
  </si>
  <si>
    <t>Periodic Interest Rate</t>
  </si>
  <si>
    <t>AVG</t>
  </si>
  <si>
    <t>MEDIAN</t>
  </si>
  <si>
    <t>Portfolio</t>
  </si>
  <si>
    <t>STATE</t>
  </si>
  <si>
    <t>ALABAMA</t>
  </si>
  <si>
    <t>ALASKA</t>
  </si>
  <si>
    <t>NEW MEXICO</t>
  </si>
  <si>
    <t>SOUTH CAROLINA</t>
  </si>
  <si>
    <t>WYOMING</t>
  </si>
  <si>
    <t>HOMEOWNERS</t>
  </si>
  <si>
    <t>Portfolio in State</t>
  </si>
  <si>
    <t>COLORADO</t>
  </si>
  <si>
    <t>HAWAII</t>
  </si>
  <si>
    <t>WASHINGTON</t>
  </si>
  <si>
    <t>OREGON</t>
  </si>
  <si>
    <t>CALIFORNIA</t>
  </si>
  <si>
    <t>IDAHO</t>
  </si>
  <si>
    <t>NEVADA</t>
  </si>
  <si>
    <t>UTAH</t>
  </si>
  <si>
    <t>ARIZONA</t>
  </si>
  <si>
    <t>MONTANA</t>
  </si>
  <si>
    <t>NORTH DAKOTA</t>
  </si>
  <si>
    <t>SOUTH DAKOTA</t>
  </si>
  <si>
    <t>NEBRASKA</t>
  </si>
  <si>
    <t>KANSAS</t>
  </si>
  <si>
    <t>OKLAHOMA</t>
  </si>
  <si>
    <t>TEXAS</t>
  </si>
  <si>
    <t>MINNESOTA</t>
  </si>
  <si>
    <t>WISCONSIN</t>
  </si>
  <si>
    <t>ILLINOIS</t>
  </si>
  <si>
    <t>IOWA</t>
  </si>
  <si>
    <t>MISSOURI</t>
  </si>
  <si>
    <t>ARKANSAS</t>
  </si>
  <si>
    <t>TENNESSEE</t>
  </si>
  <si>
    <t>LOUISIANA</t>
  </si>
  <si>
    <t>MISSISSIPPI</t>
  </si>
  <si>
    <t>FLORIDA</t>
  </si>
  <si>
    <t>GEORGIA</t>
  </si>
  <si>
    <t>NORTH CAROLINA</t>
  </si>
  <si>
    <t>VIRGINIA</t>
  </si>
  <si>
    <t>WEST VIRGINIA</t>
  </si>
  <si>
    <t>OHIO</t>
  </si>
  <si>
    <t>MICHIGAN</t>
  </si>
  <si>
    <t>MARYLAND</t>
  </si>
  <si>
    <t>PENNSYLVANIA</t>
  </si>
  <si>
    <t>NEW YORK</t>
  </si>
  <si>
    <t>DELAWARE</t>
  </si>
  <si>
    <t>RHODE ISLAND</t>
  </si>
  <si>
    <t>MASSACHUSETTS</t>
  </si>
  <si>
    <t>VERMONT</t>
  </si>
  <si>
    <t>NEW HAMPSHIRE</t>
  </si>
  <si>
    <t>MAINE</t>
  </si>
  <si>
    <t>DISTRICT OF COLUMBIA</t>
  </si>
  <si>
    <t>INDIANA</t>
  </si>
  <si>
    <t>NEW JERSEY</t>
  </si>
  <si>
    <t>KENTUCKY</t>
  </si>
  <si>
    <t>CONNECTICUT</t>
  </si>
  <si>
    <t>AMORT</t>
  </si>
  <si>
    <t>USA</t>
  </si>
  <si>
    <t>OWNED</t>
  </si>
  <si>
    <t>VALUE</t>
  </si>
  <si>
    <t>UNITS</t>
  </si>
  <si>
    <t>OWNERS</t>
  </si>
  <si>
    <t>EARNED</t>
  </si>
  <si>
    <t>INTEREST</t>
  </si>
  <si>
    <t>SEIZURE</t>
  </si>
  <si>
    <t>USCENSUSDATA</t>
  </si>
  <si>
    <t>The blocked area is a quick calculator showing the percentage of interest income earned</t>
  </si>
  <si>
    <t>and the possible absolute realizable value on sale, excluding positive or negative growth.</t>
  </si>
  <si>
    <t>Toward the end of mortgage period, seizure quickly becomes more and more attractive.</t>
  </si>
  <si>
    <t>At the beginning of mortgage period, economics of property seizure is not optimal.</t>
  </si>
  <si>
    <t>You get the behavior you reward.</t>
  </si>
  <si>
    <t>If government acts as guarantor of sale value, seizure is overwhelmingly irresistible.</t>
  </si>
  <si>
    <t>Mean annual interest rate</t>
  </si>
  <si>
    <t>PMT</t>
  </si>
  <si>
    <t>INT</t>
  </si>
  <si>
    <t>BALANCE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</si>
  <si>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</si>
  <si>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</si>
  <si>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</si>
  <si>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</si>
  <si>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</si>
  <si>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</si>
  <si>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</si>
  <si>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</si>
  <si>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</si>
  <si>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</si>
  <si>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</si>
  <si>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</si>
  <si>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</si>
  <si>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</si>
  <si>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</si>
  <si>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</si>
  <si>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</si>
  <si>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</si>
  <si>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</si>
  <si>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</si>
  <si>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</si>
  <si>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</si>
  <si>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</si>
  <si>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</si>
  <si>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</si>
  <si>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</si>
  <si>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</si>
  <si>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</si>
  <si>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</si>
  <si>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</si>
  <si>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YEAR 0</t>
  </si>
  <si>
    <t>Value</t>
  </si>
  <si>
    <t>Enter Month</t>
  </si>
  <si>
    <t>Quick Seizure Calculator</t>
  </si>
  <si>
    <t>Actual distribution to be confirmed by Electronically Stored Information Analysis</t>
  </si>
  <si>
    <r>
      <t xml:space="preserve"> 6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>x&lt;360</t>
    </r>
  </si>
  <si>
    <t>Good</t>
  </si>
  <si>
    <t>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</si>
</sst>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.000_);_(&quot;$&quot;* \(#,##0.000\);_(&quot;$&quot;* &quot;-&quot;???_);_(@_)"/>
    <numFmt numFmtId="167" formatCode="_(&quot;$&quot;* #,##0_);_(&quot;$&quot;* \(#,##0\);_(&quot;$&quot;* &quot;-&quot;??_);_(@_)"/>
    <numFmt numFmtId="168" formatCode="0.0%"/>
    <numFmt numFmtId="169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1" applyNumberFormat="1" applyFont="1"/>
    <xf numFmtId="44" fontId="0" fillId="0" borderId="0" xfId="2" applyFont="1"/>
    <xf numFmtId="10" fontId="0" fillId="0" borderId="0" xfId="3" applyNumberFormat="1" applyFont="1"/>
    <xf numFmtId="165" fontId="0" fillId="0" borderId="0" xfId="3" applyNumberFormat="1" applyFont="1"/>
    <xf numFmtId="8" fontId="0" fillId="0" borderId="0" xfId="0" applyNumberFormat="1"/>
    <xf numFmtId="44" fontId="0" fillId="0" borderId="0" xfId="0" applyNumberFormat="1"/>
    <xf numFmtId="166" fontId="0" fillId="0" borderId="0" xfId="0" applyNumberFormat="1"/>
    <xf numFmtId="167" fontId="0" fillId="0" borderId="0" xfId="2" applyNumberFormat="1" applyFont="1"/>
    <xf numFmtId="167" fontId="0" fillId="0" borderId="0" xfId="0" applyNumberFormat="1"/>
    <xf numFmtId="0" fontId="0" fillId="2" borderId="0" xfId="0" applyFill="1"/>
    <xf numFmtId="168" fontId="0" fillId="0" borderId="0" xfId="3" applyNumberFormat="1" applyFont="1"/>
    <xf numFmtId="0" fontId="0" fillId="0" borderId="0" xfId="0" applyAlignment="1">
      <alignment horizontal="right"/>
    </xf>
    <xf numFmtId="164" fontId="0" fillId="2" borderId="0" xfId="1" applyNumberFormat="1" applyFont="1" applyFill="1"/>
    <xf numFmtId="168" fontId="0" fillId="2" borderId="0" xfId="3" applyNumberFormat="1" applyFont="1" applyFill="1"/>
    <xf numFmtId="167" fontId="0" fillId="2" borderId="0" xfId="2" applyNumberFormat="1" applyFont="1" applyFill="1"/>
    <xf numFmtId="167" fontId="0" fillId="2" borderId="0" xfId="0" applyNumberFormat="1" applyFill="1"/>
    <xf numFmtId="0" fontId="0" fillId="3" borderId="0" xfId="0" applyFill="1"/>
    <xf numFmtId="167" fontId="0" fillId="3" borderId="0" xfId="2" applyNumberFormat="1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0" fontId="0" fillId="0" borderId="3" xfId="3" applyNumberFormat="1" applyFont="1" applyBorder="1"/>
    <xf numFmtId="44" fontId="0" fillId="0" borderId="4" xfId="0" applyNumberFormat="1" applyBorder="1"/>
    <xf numFmtId="10" fontId="0" fillId="0" borderId="5" xfId="3" applyNumberFormat="1" applyFont="1" applyBorder="1"/>
    <xf numFmtId="44" fontId="0" fillId="0" borderId="6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8" fontId="2" fillId="0" borderId="0" xfId="0" applyNumberFormat="1" applyFont="1"/>
    <xf numFmtId="169" fontId="0" fillId="0" borderId="0" xfId="1" applyNumberFormat="1" applyFont="1"/>
    <xf numFmtId="0" fontId="0" fillId="0" borderId="8" xfId="0" applyBorder="1"/>
    <xf numFmtId="0" fontId="0" fillId="0" borderId="7" xfId="0" applyBorder="1" applyAlignment="1">
      <alignment horizontal="center"/>
    </xf>
    <xf numFmtId="166" fontId="0" fillId="0" borderId="0" xfId="0" applyNumberFormat="1" applyBorder="1"/>
    <xf numFmtId="166" fontId="0" fillId="0" borderId="8" xfId="0" applyNumberFormat="1" applyBorder="1"/>
    <xf numFmtId="0" fontId="3" fillId="0" borderId="0" xfId="0" applyFont="1"/>
    <xf numFmtId="0" fontId="4" fillId="0" borderId="9" xfId="0" applyFont="1" applyBorder="1"/>
    <xf numFmtId="0" fontId="4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Banked</a:t>
            </a:r>
            <a:r>
              <a:rPr lang="en-US" baseline="0"/>
              <a:t> Interest Stream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rgbClr val="00B050">
                  <a:alpha val="67000"/>
                </a:srgbClr>
              </a:solidFill>
            </c:spPr>
          </c:dPt>
          <c:dPt>
            <c:idx val="1"/>
            <c:bubble3D val="0"/>
            <c:explosion val="1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SeizureCalc!$A$11:$A$12</c:f>
              <c:strCache>
                <c:ptCount val="2"/>
                <c:pt idx="0">
                  <c:v>Good</c:v>
                </c:pt>
                <c:pt idx="1">
                  <c:v>Bad</c:v>
                </c:pt>
              </c:strCache>
            </c:strRef>
          </c:cat>
          <c:val>
            <c:numRef>
              <c:f>SeizureCalc!$B$11:$B$12</c:f>
              <c:numCache>
                <c:formatCode>General</c:formatCode>
                <c:ptCount val="2"/>
                <c:pt idx="0">
                  <c:v>0.98112446835510247</c:v>
                </c:pt>
                <c:pt idx="1">
                  <c:v>1.8875531644897525E-2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spPr>
    <a:scene3d>
      <a:camera prst="orthographicFront"/>
      <a:lightRig rig="chilly" dir="t"/>
    </a:scene3d>
    <a:sp3d prstMaterial="metal">
      <a:bevelT/>
    </a:sp3d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Seizure Value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rgbClr val="00B050">
                  <a:alpha val="67000"/>
                </a:srgbClr>
              </a:solidFill>
            </c:spPr>
          </c:dPt>
          <c:dPt>
            <c:idx val="1"/>
            <c:bubble3D val="0"/>
            <c:explosion val="1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SeizureCalc!$A$8:$A$9</c:f>
              <c:strCache>
                <c:ptCount val="2"/>
                <c:pt idx="0">
                  <c:v>Good</c:v>
                </c:pt>
                <c:pt idx="1">
                  <c:v>Bad</c:v>
                </c:pt>
              </c:strCache>
            </c:strRef>
          </c:cat>
          <c:val>
            <c:numRef>
              <c:f>SeizureCalc!$B$8:$B$9</c:f>
              <c:numCache>
                <c:formatCode>_("$"* #,##0_);_("$"* \(#,##0\);_("$"* "-"??_);_(@_)</c:formatCode>
                <c:ptCount val="2"/>
                <c:pt idx="0">
                  <c:v>142059.64012369045</c:v>
                </c:pt>
                <c:pt idx="1">
                  <c:v>39340.359876309551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chilly" dir="t"/>
    </a:scene3d>
    <a:sp3d prstMaterial="metal">
      <a:bevelT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85726</xdr:colOff>
      <xdr:row>2</xdr:row>
      <xdr:rowOff>90486</xdr:rowOff>
    </xdr:from>
    <xdr:to>
      <xdr:col>9</xdr:col>
      <xdr:colOff>342900</xdr:colOff>
      <xdr:row>16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95250</xdr:colOff>
      <xdr:row>2</xdr:row>
      <xdr:rowOff>57150</xdr:rowOff>
    </xdr:from>
    <xdr:to>
      <xdr:col>16</xdr:col>
      <xdr:colOff>400050</xdr:colOff>
      <xdr:row>16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3"/>
  <sheetViews>
    <sheetView tabSelected="1" workbookViewId="0">
      <selection activeCell="J7" sqref="J7"/>
    </sheetView>
  </sheetViews>
  <sheetFormatPr defaultRowHeight="15" x14ac:dyDescent="0.25"/>
  <cols>
    <col min="1" max="1" width="9" customWidth="1"/>
    <col min="2" max="2" width="14.28515625" bestFit="1" customWidth="1"/>
    <col min="3" max="3" width="13.85546875" customWidth="1"/>
    <col min="4" max="4" width="14" customWidth="1"/>
    <col min="5" max="5" width="12.28515625" customWidth="1"/>
    <col min="6" max="6" width="13.42578125" customWidth="1"/>
    <col min="7" max="7" width="17.7109375" customWidth="1"/>
    <col min="8" max="8" width="3.85546875" style="17" customWidth="1"/>
    <col min="9" max="9" width="15.28515625" customWidth="1"/>
    <col min="10" max="10" width="14.28515625" style="1" bestFit="1" customWidth="1"/>
    <col min="11" max="11" width="9.140625" style="11"/>
    <col min="12" max="12" width="10.5703125" style="8" bestFit="1" customWidth="1"/>
    <col min="13" max="13" width="14.28515625" style="1" bestFit="1" customWidth="1"/>
    <col min="14" max="14" width="20" bestFit="1" customWidth="1"/>
  </cols>
  <sheetData>
    <row r="1" spans="1:15" x14ac:dyDescent="0.25">
      <c r="B1" t="s">
        <v>0</v>
      </c>
    </row>
    <row r="2" spans="1:15" x14ac:dyDescent="0.25">
      <c r="J2" s="1" t="s">
        <v>66</v>
      </c>
      <c r="K2" s="11" t="s">
        <v>67</v>
      </c>
      <c r="L2" s="8" t="s">
        <v>65</v>
      </c>
      <c r="M2" s="1" t="s">
        <v>64</v>
      </c>
      <c r="N2" t="s">
        <v>65</v>
      </c>
    </row>
    <row r="3" spans="1:15" x14ac:dyDescent="0.25">
      <c r="B3" s="1">
        <f>1751000+1247000</f>
        <v>2998000</v>
      </c>
      <c r="C3" t="s">
        <v>1</v>
      </c>
      <c r="I3" t="s">
        <v>71</v>
      </c>
      <c r="J3" s="1">
        <f>SUM(J10:J60)</f>
        <v>132452405</v>
      </c>
      <c r="K3" s="11">
        <v>0.65500000000000003</v>
      </c>
      <c r="L3" s="8">
        <v>181400</v>
      </c>
      <c r="M3" s="1">
        <f>K3*J3</f>
        <v>86756325.275000006</v>
      </c>
      <c r="N3" s="9">
        <f>M3*$B$5</f>
        <v>15737597404885.002</v>
      </c>
    </row>
    <row r="4" spans="1:15" x14ac:dyDescent="0.25">
      <c r="B4">
        <v>360</v>
      </c>
      <c r="C4" t="s">
        <v>2</v>
      </c>
      <c r="I4" t="s">
        <v>14</v>
      </c>
      <c r="M4" s="1">
        <f>SUM(M10:M60)</f>
        <v>86878431.48299998</v>
      </c>
      <c r="N4" s="1">
        <f>SUM(N10:N60)</f>
        <v>15759747471016.201</v>
      </c>
    </row>
    <row r="5" spans="1:15" x14ac:dyDescent="0.25">
      <c r="B5" s="2">
        <v>181400</v>
      </c>
      <c r="C5" t="s">
        <v>3</v>
      </c>
    </row>
    <row r="6" spans="1:15" x14ac:dyDescent="0.25">
      <c r="B6" s="3">
        <v>0.06</v>
      </c>
      <c r="C6" t="s">
        <v>78</v>
      </c>
      <c r="J6" s="1" t="s">
        <v>116</v>
      </c>
    </row>
    <row r="7" spans="1:15" x14ac:dyDescent="0.25">
      <c r="B7" s="4">
        <f>B6/12</f>
        <v>5.0000000000000001E-3</v>
      </c>
      <c r="C7" t="s">
        <v>4</v>
      </c>
    </row>
    <row r="8" spans="1:15" x14ac:dyDescent="0.25">
      <c r="B8" s="4"/>
    </row>
    <row r="9" spans="1:15" x14ac:dyDescent="0.25">
      <c r="A9" s="12" t="s">
        <v>62</v>
      </c>
      <c r="B9" s="19" t="s">
        <v>79</v>
      </c>
      <c r="C9" s="19" t="s">
        <v>80</v>
      </c>
      <c r="D9" s="19" t="s">
        <v>81</v>
      </c>
      <c r="E9" s="19" t="s">
        <v>5</v>
      </c>
      <c r="F9" s="19" t="s">
        <v>6</v>
      </c>
      <c r="G9" s="19" t="s">
        <v>7</v>
      </c>
      <c r="I9" t="s">
        <v>8</v>
      </c>
      <c r="N9" t="s">
        <v>15</v>
      </c>
    </row>
    <row r="10" spans="1:15" x14ac:dyDescent="0.25">
      <c r="A10" s="12" t="s">
        <v>112</v>
      </c>
      <c r="B10" s="5">
        <f>PMT(B7,B4,B5)</f>
        <v>-1087.5846526270927</v>
      </c>
      <c r="C10" s="7">
        <f>$B$7*D10</f>
        <v>907</v>
      </c>
      <c r="D10" s="6">
        <f>B5</f>
        <v>181400</v>
      </c>
      <c r="E10" s="8">
        <f>AVERAGE(D10:D370)</f>
        <v>116415.77559321659</v>
      </c>
      <c r="F10" s="9">
        <f>MEDIAN(D10:D370)</f>
        <v>128882.60383486007</v>
      </c>
      <c r="G10" s="8">
        <f>F10*B3</f>
        <v>386390046296.91046</v>
      </c>
      <c r="H10" s="18"/>
      <c r="I10" t="s">
        <v>20</v>
      </c>
      <c r="J10" s="1">
        <v>13707386</v>
      </c>
      <c r="K10" s="11">
        <v>0.56000000000000005</v>
      </c>
      <c r="L10" s="8">
        <v>383900</v>
      </c>
      <c r="M10" s="1">
        <f t="shared" ref="M10:M41" si="0">K10*J10</f>
        <v>7676136.1600000011</v>
      </c>
      <c r="N10" s="9">
        <f t="shared" ref="N10:N41" si="1">M10*$B$5</f>
        <v>1392451099424.0002</v>
      </c>
      <c r="O10" s="3">
        <f t="shared" ref="O10:O41" si="2">M10/$M$4</f>
        <v>8.8354911903560734E-2</v>
      </c>
    </row>
    <row r="11" spans="1:15" x14ac:dyDescent="0.25">
      <c r="A11">
        <v>1</v>
      </c>
      <c r="B11" s="5">
        <f>B10</f>
        <v>-1087.5846526270927</v>
      </c>
      <c r="C11" s="7">
        <f>$B$7*D11</f>
        <v>906.09707673686455</v>
      </c>
      <c r="D11" s="6">
        <f>D10+C10+B10</f>
        <v>181219.41534737291</v>
      </c>
      <c r="I11" t="s">
        <v>31</v>
      </c>
      <c r="J11" s="1">
        <v>10154230</v>
      </c>
      <c r="K11" s="11">
        <v>0.63900000000000001</v>
      </c>
      <c r="L11" s="8">
        <v>128000</v>
      </c>
      <c r="M11" s="1">
        <f t="shared" si="0"/>
        <v>6488552.9699999997</v>
      </c>
      <c r="N11" s="9">
        <f t="shared" si="1"/>
        <v>1177023508758</v>
      </c>
      <c r="O11" s="3">
        <f t="shared" si="2"/>
        <v>7.4685429504671177E-2</v>
      </c>
    </row>
    <row r="12" spans="1:15" x14ac:dyDescent="0.25">
      <c r="A12">
        <v>2</v>
      </c>
      <c r="B12" s="5">
        <f t="shared" ref="B12:B20" si="3">B11</f>
        <v>-1087.5846526270927</v>
      </c>
      <c r="C12" s="7">
        <f t="shared" ref="C12:C75" si="4">$B$7*D12</f>
        <v>905.18963885741334</v>
      </c>
      <c r="D12" s="6">
        <f t="shared" ref="D12:D20" si="5">D11+C11+B11</f>
        <v>181037.92777148267</v>
      </c>
      <c r="I12" t="s">
        <v>41</v>
      </c>
      <c r="J12" s="1">
        <v>9031051</v>
      </c>
      <c r="K12" s="11">
        <v>0.68100000000000005</v>
      </c>
      <c r="L12" s="8">
        <v>170800</v>
      </c>
      <c r="M12" s="1">
        <f t="shared" si="0"/>
        <v>6150145.7310000006</v>
      </c>
      <c r="N12" s="9">
        <f t="shared" si="1"/>
        <v>1115636435603.4001</v>
      </c>
      <c r="O12" s="3">
        <f t="shared" si="2"/>
        <v>7.0790248235586939E-2</v>
      </c>
    </row>
    <row r="13" spans="1:15" ht="15.75" thickBot="1" x14ac:dyDescent="0.3">
      <c r="A13">
        <v>3</v>
      </c>
      <c r="B13" s="5">
        <f t="shared" si="3"/>
        <v>-1087.5846526270927</v>
      </c>
      <c r="C13" s="7">
        <f t="shared" si="4"/>
        <v>904.27766378856495</v>
      </c>
      <c r="D13" s="6">
        <f t="shared" si="5"/>
        <v>180855.53275771299</v>
      </c>
      <c r="I13" t="s">
        <v>50</v>
      </c>
      <c r="J13" s="1">
        <v>8123051</v>
      </c>
      <c r="K13" s="11">
        <v>0.54500000000000004</v>
      </c>
      <c r="L13" s="8">
        <v>295300</v>
      </c>
      <c r="M13" s="1">
        <f t="shared" si="0"/>
        <v>4427062.7949999999</v>
      </c>
      <c r="N13" s="9">
        <f t="shared" si="1"/>
        <v>803069191013</v>
      </c>
      <c r="O13" s="3">
        <f t="shared" si="2"/>
        <v>5.0956983447223832E-2</v>
      </c>
    </row>
    <row r="14" spans="1:15" x14ac:dyDescent="0.25">
      <c r="A14">
        <v>4</v>
      </c>
      <c r="B14" s="5">
        <f t="shared" si="3"/>
        <v>-1087.5846526270927</v>
      </c>
      <c r="C14" s="7">
        <f t="shared" si="4"/>
        <v>903.36112884437227</v>
      </c>
      <c r="D14" s="6">
        <f t="shared" si="5"/>
        <v>180672.22576887446</v>
      </c>
      <c r="E14" s="20" t="s">
        <v>68</v>
      </c>
      <c r="F14" s="31" t="s">
        <v>69</v>
      </c>
      <c r="G14" s="21" t="s">
        <v>70</v>
      </c>
      <c r="I14" t="s">
        <v>49</v>
      </c>
      <c r="J14" s="1">
        <v>5572466</v>
      </c>
      <c r="K14" s="11">
        <v>0.70099999999999996</v>
      </c>
      <c r="L14" s="8">
        <v>164900</v>
      </c>
      <c r="M14" s="1">
        <f t="shared" si="0"/>
        <v>3906298.6659999997</v>
      </c>
      <c r="N14" s="9">
        <f t="shared" si="1"/>
        <v>708602578012.3999</v>
      </c>
      <c r="O14" s="3">
        <f t="shared" si="2"/>
        <v>4.4962812971184547E-2</v>
      </c>
    </row>
    <row r="15" spans="1:15" ht="15.75" thickBot="1" x14ac:dyDescent="0.3">
      <c r="A15">
        <v>5</v>
      </c>
      <c r="B15" s="5">
        <f t="shared" si="3"/>
        <v>-1087.5846526270927</v>
      </c>
      <c r="C15" s="7">
        <f t="shared" si="4"/>
        <v>902.44001122545876</v>
      </c>
      <c r="D15" s="6">
        <f t="shared" si="5"/>
        <v>180488.00224509175</v>
      </c>
      <c r="E15" s="26"/>
      <c r="F15" s="30"/>
      <c r="G15" s="27" t="s">
        <v>65</v>
      </c>
      <c r="I15" s="10" t="s">
        <v>34</v>
      </c>
      <c r="J15" s="13">
        <v>5295329</v>
      </c>
      <c r="K15" s="14">
        <v>0.68</v>
      </c>
      <c r="L15" s="15">
        <v>190800</v>
      </c>
      <c r="M15" s="13">
        <f t="shared" si="0"/>
        <v>3600823.72</v>
      </c>
      <c r="N15" s="16">
        <f t="shared" si="1"/>
        <v>653189422808</v>
      </c>
      <c r="O15" s="3">
        <f t="shared" si="2"/>
        <v>4.1446693483463672E-2</v>
      </c>
    </row>
    <row r="16" spans="1:15" x14ac:dyDescent="0.25">
      <c r="A16">
        <v>6</v>
      </c>
      <c r="B16" s="5">
        <f t="shared" si="3"/>
        <v>-1087.5846526270927</v>
      </c>
      <c r="C16" s="7">
        <f t="shared" si="4"/>
        <v>901.51428801845066</v>
      </c>
      <c r="D16" s="6">
        <f t="shared" si="5"/>
        <v>180302.85760369012</v>
      </c>
      <c r="E16" s="22">
        <f>SUM(C$10:C16)/SUM(C$10:C$370)</f>
        <v>3.0123568745110203E-2</v>
      </c>
      <c r="F16" s="32">
        <f>SUM(C$10:C16)</f>
        <v>6329.879807471124</v>
      </c>
      <c r="G16" s="23">
        <f t="shared" ref="G16:G79" si="6">$D$10-D16</f>
        <v>1097.1423963098787</v>
      </c>
      <c r="I16" t="s">
        <v>46</v>
      </c>
      <c r="J16" s="1">
        <v>5128619</v>
      </c>
      <c r="K16" s="11">
        <v>0.68</v>
      </c>
      <c r="L16" s="8">
        <v>133700</v>
      </c>
      <c r="M16" s="1">
        <f t="shared" si="0"/>
        <v>3487460.9200000004</v>
      </c>
      <c r="N16" s="9">
        <f t="shared" si="1"/>
        <v>632625410888.00012</v>
      </c>
      <c r="O16" s="3">
        <f t="shared" si="2"/>
        <v>4.0141849484039233E-2</v>
      </c>
    </row>
    <row r="17" spans="1:15" x14ac:dyDescent="0.25">
      <c r="A17">
        <v>7</v>
      </c>
      <c r="B17" s="5">
        <f t="shared" si="3"/>
        <v>-1087.5846526270927</v>
      </c>
      <c r="C17" s="7">
        <f t="shared" si="4"/>
        <v>900.58393619540743</v>
      </c>
      <c r="D17" s="6">
        <f t="shared" si="5"/>
        <v>180116.78723908149</v>
      </c>
      <c r="E17" s="22">
        <f>SUM(C$10:C17)/SUM(C$10:C$370)</f>
        <v>3.4409400852175538E-2</v>
      </c>
      <c r="F17" s="32">
        <f>SUM(C$10:C17)</f>
        <v>7230.4637436665316</v>
      </c>
      <c r="G17" s="23">
        <f t="shared" si="6"/>
        <v>1283.2127609185118</v>
      </c>
      <c r="I17" t="s">
        <v>47</v>
      </c>
      <c r="J17" s="1">
        <v>4525004</v>
      </c>
      <c r="K17" s="11">
        <v>0.72799999999999998</v>
      </c>
      <c r="L17" s="8">
        <v>128600</v>
      </c>
      <c r="M17" s="1">
        <f t="shared" si="0"/>
        <v>3294202.912</v>
      </c>
      <c r="N17" s="9">
        <f t="shared" si="1"/>
        <v>597568408236.80005</v>
      </c>
      <c r="O17" s="3">
        <f t="shared" si="2"/>
        <v>3.7917384738289116E-2</v>
      </c>
    </row>
    <row r="18" spans="1:15" x14ac:dyDescent="0.25">
      <c r="A18">
        <v>8</v>
      </c>
      <c r="B18" s="5">
        <f t="shared" si="3"/>
        <v>-1087.5846526270927</v>
      </c>
      <c r="C18" s="7">
        <f t="shared" si="4"/>
        <v>899.64893261324903</v>
      </c>
      <c r="D18" s="6">
        <f t="shared" si="5"/>
        <v>179929.78652264981</v>
      </c>
      <c r="E18" s="22">
        <f>SUM(C$10:C18)/SUM(C$10:C$370)</f>
        <v>3.8690783325829065E-2</v>
      </c>
      <c r="F18" s="32">
        <f>SUM(C$10:C18)</f>
        <v>8130.1126762797803</v>
      </c>
      <c r="G18" s="23">
        <f t="shared" si="6"/>
        <v>1470.2134773501894</v>
      </c>
      <c r="I18" t="s">
        <v>43</v>
      </c>
      <c r="J18" s="1">
        <v>4375234</v>
      </c>
      <c r="K18" s="11">
        <v>0.67100000000000004</v>
      </c>
      <c r="L18" s="8">
        <v>153600</v>
      </c>
      <c r="M18" s="1">
        <f t="shared" si="0"/>
        <v>2935782.014</v>
      </c>
      <c r="N18" s="9">
        <f t="shared" si="1"/>
        <v>532550857339.59998</v>
      </c>
      <c r="O18" s="3">
        <f t="shared" si="2"/>
        <v>3.3791839515132843E-2</v>
      </c>
    </row>
    <row r="19" spans="1:15" x14ac:dyDescent="0.25">
      <c r="A19">
        <v>9</v>
      </c>
      <c r="B19" s="5">
        <f t="shared" si="3"/>
        <v>-1087.5846526270927</v>
      </c>
      <c r="C19" s="7">
        <f t="shared" si="4"/>
        <v>898.70925401317993</v>
      </c>
      <c r="D19" s="6">
        <f t="shared" si="5"/>
        <v>179741.85080263598</v>
      </c>
      <c r="E19" s="22">
        <f>SUM(C$10:C19)/SUM(C$10:C$370)</f>
        <v>4.2967693917903726E-2</v>
      </c>
      <c r="F19" s="32">
        <f>SUM(C$10:C19)</f>
        <v>9028.821930292961</v>
      </c>
      <c r="G19" s="23">
        <f t="shared" si="6"/>
        <v>1658.1491973640223</v>
      </c>
      <c r="I19" t="s">
        <v>42</v>
      </c>
      <c r="J19" s="1">
        <v>4107482</v>
      </c>
      <c r="K19" s="11">
        <v>0.66</v>
      </c>
      <c r="L19" s="8">
        <v>156400</v>
      </c>
      <c r="M19" s="1">
        <f t="shared" si="0"/>
        <v>2710938.12</v>
      </c>
      <c r="N19" s="9">
        <f t="shared" si="1"/>
        <v>491764174968</v>
      </c>
      <c r="O19" s="3">
        <f t="shared" si="2"/>
        <v>3.1203810585950387E-2</v>
      </c>
    </row>
    <row r="20" spans="1:15" x14ac:dyDescent="0.25">
      <c r="A20">
        <v>10</v>
      </c>
      <c r="B20" s="5">
        <f t="shared" si="3"/>
        <v>-1087.5846526270927</v>
      </c>
      <c r="C20" s="7">
        <f t="shared" si="4"/>
        <v>897.76487702011036</v>
      </c>
      <c r="D20" s="6">
        <f t="shared" si="5"/>
        <v>179552.97540402206</v>
      </c>
      <c r="E20" s="22">
        <f>SUM(C$10:C20)/SUM(C$10:C$370)</f>
        <v>4.7240110268991616E-2</v>
      </c>
      <c r="F20" s="32">
        <f>SUM(C$10:C20)</f>
        <v>9926.5868073130714</v>
      </c>
      <c r="G20" s="23">
        <f t="shared" si="6"/>
        <v>1847.0245959779422</v>
      </c>
      <c r="I20" t="s">
        <v>59</v>
      </c>
      <c r="J20" s="1">
        <v>3574558</v>
      </c>
      <c r="K20" s="11">
        <v>0.66200000000000003</v>
      </c>
      <c r="L20" s="8">
        <v>337900</v>
      </c>
      <c r="M20" s="1">
        <f t="shared" si="0"/>
        <v>2366357.3960000002</v>
      </c>
      <c r="N20" s="9">
        <f t="shared" si="1"/>
        <v>429257231634.40002</v>
      </c>
      <c r="O20" s="3">
        <f t="shared" si="2"/>
        <v>2.7237570425785593E-2</v>
      </c>
    </row>
    <row r="21" spans="1:15" x14ac:dyDescent="0.25">
      <c r="A21">
        <v>11</v>
      </c>
      <c r="B21" s="5">
        <f t="shared" ref="B21:B84" si="7">B20</f>
        <v>-1087.5846526270927</v>
      </c>
      <c r="C21" s="7">
        <f t="shared" si="4"/>
        <v>896.81577814207549</v>
      </c>
      <c r="D21" s="6">
        <f t="shared" ref="D21:D84" si="8">D20+C20+B20</f>
        <v>179363.15562841509</v>
      </c>
      <c r="E21" s="22">
        <f>SUM(C$10:C21)/SUM(C$10:C$370)</f>
        <v>5.1508009907887814E-2</v>
      </c>
      <c r="F21" s="32">
        <f>SUM(C$10:C21)</f>
        <v>10823.402585455147</v>
      </c>
      <c r="G21" s="23">
        <f t="shared" si="6"/>
        <v>2036.8443715849135</v>
      </c>
      <c r="I21" t="s">
        <v>44</v>
      </c>
      <c r="J21" s="1">
        <v>3398286</v>
      </c>
      <c r="K21" s="11">
        <v>0.67800000000000005</v>
      </c>
      <c r="L21" s="8">
        <v>249700</v>
      </c>
      <c r="M21" s="1">
        <f t="shared" si="0"/>
        <v>2304037.9080000003</v>
      </c>
      <c r="N21" s="9">
        <f t="shared" si="1"/>
        <v>417952476511.20007</v>
      </c>
      <c r="O21" s="3">
        <f t="shared" si="2"/>
        <v>2.6520252134741233E-2</v>
      </c>
    </row>
    <row r="22" spans="1:15" x14ac:dyDescent="0.25">
      <c r="A22" t="s">
        <v>82</v>
      </c>
      <c r="B22" s="5">
        <f t="shared" si="7"/>
        <v>-1087.5846526270927</v>
      </c>
      <c r="C22" s="7">
        <f t="shared" si="4"/>
        <v>895.86193376965036</v>
      </c>
      <c r="D22" s="6">
        <f t="shared" si="8"/>
        <v>179172.38675393007</v>
      </c>
      <c r="E22" s="22">
        <f>SUM(C$10:C22)/SUM(C$10:C$370)</f>
        <v>5.5771370251031349E-2</v>
      </c>
      <c r="F22" s="32">
        <f>SUM(C$10:C22)</f>
        <v>11719.264519224798</v>
      </c>
      <c r="G22" s="23">
        <f t="shared" si="6"/>
        <v>2227.61324606993</v>
      </c>
      <c r="I22" t="s">
        <v>58</v>
      </c>
      <c r="J22" s="1">
        <v>2808256</v>
      </c>
      <c r="K22" s="11">
        <v>0.70599999999999996</v>
      </c>
      <c r="L22" s="8">
        <v>123400</v>
      </c>
      <c r="M22" s="1">
        <f t="shared" si="0"/>
        <v>1982628.7359999998</v>
      </c>
      <c r="N22" s="9">
        <f t="shared" si="1"/>
        <v>359648852710.39996</v>
      </c>
      <c r="O22" s="3">
        <f t="shared" si="2"/>
        <v>2.2820724340401478E-2</v>
      </c>
    </row>
    <row r="23" spans="1:15" x14ac:dyDescent="0.25">
      <c r="A23">
        <v>13</v>
      </c>
      <c r="B23" s="5">
        <f t="shared" si="7"/>
        <v>-1087.5846526270927</v>
      </c>
      <c r="C23" s="7">
        <f t="shared" si="4"/>
        <v>894.90332017536321</v>
      </c>
      <c r="D23" s="6">
        <f t="shared" si="8"/>
        <v>178980.66403507264</v>
      </c>
      <c r="E23" s="22">
        <f>SUM(C$10:C23)/SUM(C$10:C$370)</f>
        <v>6.0030168601943462E-2</v>
      </c>
      <c r="F23" s="32">
        <f>SUM(C$10:C23)</f>
        <v>12614.167839400161</v>
      </c>
      <c r="G23" s="23">
        <f t="shared" si="6"/>
        <v>2419.3359649273625</v>
      </c>
      <c r="I23" t="s">
        <v>38</v>
      </c>
      <c r="J23" s="1">
        <v>2834620</v>
      </c>
      <c r="K23" s="11">
        <v>0.68400000000000005</v>
      </c>
      <c r="L23" s="8">
        <v>138700</v>
      </c>
      <c r="M23" s="1">
        <f t="shared" si="0"/>
        <v>1938880.08</v>
      </c>
      <c r="N23" s="9">
        <f t="shared" si="1"/>
        <v>351712846512</v>
      </c>
      <c r="O23" s="3">
        <f t="shared" si="2"/>
        <v>2.2317162578831689E-2</v>
      </c>
    </row>
    <row r="24" spans="1:15" x14ac:dyDescent="0.25">
      <c r="A24">
        <v>14</v>
      </c>
      <c r="B24" s="5">
        <f t="shared" si="7"/>
        <v>-1087.5846526270927</v>
      </c>
      <c r="C24" s="7">
        <f t="shared" si="4"/>
        <v>893.93991351310456</v>
      </c>
      <c r="D24" s="6">
        <f t="shared" si="8"/>
        <v>178787.98270262091</v>
      </c>
      <c r="E24" s="22">
        <f>SUM(C$10:C24)/SUM(C$10:C$370)</f>
        <v>6.4284382150662997E-2</v>
      </c>
      <c r="F24" s="32">
        <f>SUM(C$10:C24)</f>
        <v>13508.107752913265</v>
      </c>
      <c r="G24" s="23">
        <f t="shared" si="6"/>
        <v>2612.0172973790905</v>
      </c>
      <c r="I24" t="s">
        <v>24</v>
      </c>
      <c r="J24" s="1">
        <v>2871423</v>
      </c>
      <c r="K24" s="11">
        <v>0.65500000000000003</v>
      </c>
      <c r="L24" s="8">
        <v>175900</v>
      </c>
      <c r="M24" s="1">
        <f t="shared" si="0"/>
        <v>1880782.0650000002</v>
      </c>
      <c r="N24" s="9">
        <f t="shared" si="1"/>
        <v>341173866591.00006</v>
      </c>
      <c r="O24" s="3">
        <f t="shared" si="2"/>
        <v>2.1648434863468086E-2</v>
      </c>
    </row>
    <row r="25" spans="1:15" x14ac:dyDescent="0.25">
      <c r="A25">
        <v>15</v>
      </c>
      <c r="B25" s="5">
        <f t="shared" si="7"/>
        <v>-1087.5846526270927</v>
      </c>
      <c r="C25" s="7">
        <f t="shared" si="4"/>
        <v>892.97168981753464</v>
      </c>
      <c r="D25" s="6">
        <f t="shared" si="8"/>
        <v>178594.33796350693</v>
      </c>
      <c r="E25" s="22">
        <f>SUM(C$10:C25)/SUM(C$10:C$370)</f>
        <v>6.8533987973178986E-2</v>
      </c>
      <c r="F25" s="32">
        <f>SUM(C$10:C25)</f>
        <v>14401.079442730799</v>
      </c>
      <c r="G25" s="23">
        <f t="shared" si="6"/>
        <v>2805.6620364930714</v>
      </c>
      <c r="I25" t="s">
        <v>36</v>
      </c>
      <c r="J25" s="1">
        <v>2719951</v>
      </c>
      <c r="K25" s="11">
        <v>0.69</v>
      </c>
      <c r="L25" s="8">
        <v>138400</v>
      </c>
      <c r="M25" s="1">
        <f t="shared" si="0"/>
        <v>1876766.19</v>
      </c>
      <c r="N25" s="9">
        <f t="shared" si="1"/>
        <v>340445386866</v>
      </c>
      <c r="O25" s="3">
        <f t="shared" si="2"/>
        <v>2.160221078999611E-2</v>
      </c>
    </row>
    <row r="26" spans="1:15" x14ac:dyDescent="0.25">
      <c r="A26">
        <v>16</v>
      </c>
      <c r="B26" s="5">
        <f t="shared" si="7"/>
        <v>-1087.5846526270927</v>
      </c>
      <c r="C26" s="7">
        <f t="shared" si="4"/>
        <v>891.99862500348684</v>
      </c>
      <c r="D26" s="6">
        <f t="shared" si="8"/>
        <v>178399.72500069736</v>
      </c>
      <c r="E26" s="22">
        <f>SUM(C$10:C26)/SUM(C$10:C$370)</f>
        <v>7.2778963030860427E-2</v>
      </c>
      <c r="F26" s="32">
        <f>SUM(C$10:C26)</f>
        <v>15293.078067734286</v>
      </c>
      <c r="G26" s="23">
        <f t="shared" si="6"/>
        <v>3000.2749993026373</v>
      </c>
      <c r="I26" t="s">
        <v>18</v>
      </c>
      <c r="J26" s="1">
        <v>2914607</v>
      </c>
      <c r="K26" s="11">
        <v>0.63800000000000001</v>
      </c>
      <c r="L26" s="8">
        <v>272900</v>
      </c>
      <c r="M26" s="1">
        <f t="shared" si="0"/>
        <v>1859519.2660000001</v>
      </c>
      <c r="N26" s="9">
        <f t="shared" si="1"/>
        <v>337316794852.40002</v>
      </c>
      <c r="O26" s="3">
        <f t="shared" si="2"/>
        <v>2.1403692887386708E-2</v>
      </c>
    </row>
    <row r="27" spans="1:15" x14ac:dyDescent="0.25">
      <c r="A27">
        <v>17</v>
      </c>
      <c r="B27" s="5">
        <f t="shared" si="7"/>
        <v>-1087.5846526270927</v>
      </c>
      <c r="C27" s="7">
        <f t="shared" si="4"/>
        <v>891.02069486536891</v>
      </c>
      <c r="D27" s="6">
        <f t="shared" si="8"/>
        <v>178204.13897307377</v>
      </c>
      <c r="E27" s="22">
        <f>SUM(C$10:C27)/SUM(C$10:C$370)</f>
        <v>7.7019284169883143E-2</v>
      </c>
      <c r="F27" s="32">
        <f>SUM(C$10:C27)</f>
        <v>16184.098762599655</v>
      </c>
      <c r="G27" s="23">
        <f t="shared" si="6"/>
        <v>3195.8610269262281</v>
      </c>
      <c r="I27" t="s">
        <v>33</v>
      </c>
      <c r="J27" s="1">
        <v>2632581</v>
      </c>
      <c r="K27" s="11">
        <v>0.68600000000000005</v>
      </c>
      <c r="L27" s="8">
        <v>169000</v>
      </c>
      <c r="M27" s="1">
        <f t="shared" si="0"/>
        <v>1805950.5660000001</v>
      </c>
      <c r="N27" s="9">
        <f t="shared" si="1"/>
        <v>327599432672.40002</v>
      </c>
      <c r="O27" s="3">
        <f t="shared" si="2"/>
        <v>2.0787099112780153E-2</v>
      </c>
    </row>
    <row r="28" spans="1:15" x14ac:dyDescent="0.25">
      <c r="A28">
        <v>18</v>
      </c>
      <c r="B28" s="5">
        <f t="shared" si="7"/>
        <v>-1087.5846526270927</v>
      </c>
      <c r="C28" s="7">
        <f t="shared" si="4"/>
        <v>890.03787507656034</v>
      </c>
      <c r="D28" s="6">
        <f t="shared" si="8"/>
        <v>178007.57501531206</v>
      </c>
      <c r="E28" s="22">
        <f>SUM(C$10:C28)/SUM(C$10:C$370)</f>
        <v>8.1254928120653824E-2</v>
      </c>
      <c r="F28" s="32">
        <f>SUM(C$10:C28)</f>
        <v>17074.136637676216</v>
      </c>
      <c r="G28" s="23">
        <f t="shared" si="6"/>
        <v>3392.4249846879393</v>
      </c>
      <c r="I28" t="s">
        <v>53</v>
      </c>
      <c r="J28" s="1">
        <v>2810245</v>
      </c>
      <c r="K28" s="11">
        <v>0.63200000000000001</v>
      </c>
      <c r="L28" s="8">
        <v>335500</v>
      </c>
      <c r="M28" s="1">
        <f t="shared" si="0"/>
        <v>1776074.84</v>
      </c>
      <c r="N28" s="9">
        <f t="shared" si="1"/>
        <v>322179975976</v>
      </c>
      <c r="O28" s="3">
        <f t="shared" si="2"/>
        <v>2.0443219446791408E-2</v>
      </c>
    </row>
    <row r="29" spans="1:15" x14ac:dyDescent="0.25">
      <c r="A29">
        <v>19</v>
      </c>
      <c r="B29" s="5">
        <f t="shared" si="7"/>
        <v>-1087.5846526270927</v>
      </c>
      <c r="C29" s="7">
        <f t="shared" si="4"/>
        <v>889.05014118880763</v>
      </c>
      <c r="D29" s="6">
        <f t="shared" si="8"/>
        <v>177810.02823776152</v>
      </c>
      <c r="E29" s="22">
        <f>SUM(C$10:C29)/SUM(C$10:C$370)</f>
        <v>8.5485871497231233E-2</v>
      </c>
      <c r="F29" s="32">
        <f>SUM(C$10:C29)</f>
        <v>17963.186778865023</v>
      </c>
      <c r="G29" s="23">
        <f t="shared" si="6"/>
        <v>3589.9717622384778</v>
      </c>
      <c r="I29" t="s">
        <v>32</v>
      </c>
      <c r="J29" s="1">
        <v>2361352</v>
      </c>
      <c r="K29" s="11">
        <v>0.73</v>
      </c>
      <c r="L29" s="8">
        <v>194300</v>
      </c>
      <c r="M29" s="1">
        <f t="shared" si="0"/>
        <v>1723786.96</v>
      </c>
      <c r="N29" s="9">
        <f t="shared" si="1"/>
        <v>312694954544</v>
      </c>
      <c r="O29" s="3">
        <f t="shared" si="2"/>
        <v>1.9841368341661458E-2</v>
      </c>
    </row>
    <row r="30" spans="1:15" x14ac:dyDescent="0.25">
      <c r="A30">
        <v>20</v>
      </c>
      <c r="B30" s="5">
        <f t="shared" si="7"/>
        <v>-1087.5846526270927</v>
      </c>
      <c r="C30" s="7">
        <f t="shared" si="4"/>
        <v>888.05746863161619</v>
      </c>
      <c r="D30" s="6">
        <f t="shared" si="8"/>
        <v>177611.49372632324</v>
      </c>
      <c r="E30" s="22">
        <f>SUM(C$10:C30)/SUM(C$10:C$370)</f>
        <v>8.9712090796744387E-2</v>
      </c>
      <c r="F30" s="32">
        <f>SUM(C$10:C30)</f>
        <v>18851.244247496641</v>
      </c>
      <c r="G30" s="23">
        <f t="shared" si="6"/>
        <v>3788.5062736767577</v>
      </c>
      <c r="I30" t="s">
        <v>48</v>
      </c>
      <c r="J30" s="1">
        <v>2395571</v>
      </c>
      <c r="K30" s="11">
        <v>0.68100000000000005</v>
      </c>
      <c r="L30" s="8">
        <v>304900</v>
      </c>
      <c r="M30" s="1">
        <f t="shared" si="0"/>
        <v>1631383.851</v>
      </c>
      <c r="N30" s="9">
        <f t="shared" si="1"/>
        <v>295933030571.40002</v>
      </c>
      <c r="O30" s="3">
        <f t="shared" si="2"/>
        <v>1.877777744317613E-2</v>
      </c>
    </row>
    <row r="31" spans="1:15" x14ac:dyDescent="0.25">
      <c r="A31">
        <v>21</v>
      </c>
      <c r="B31" s="5">
        <f t="shared" si="7"/>
        <v>-1087.5846526270927</v>
      </c>
      <c r="C31" s="7">
        <f t="shared" si="4"/>
        <v>887.05983271163893</v>
      </c>
      <c r="D31" s="6">
        <f t="shared" si="8"/>
        <v>177411.96654232778</v>
      </c>
      <c r="E31" s="22">
        <f>SUM(C$10:C31)/SUM(C$10:C$370)</f>
        <v>9.3933562398807957E-2</v>
      </c>
      <c r="F31" s="32">
        <f>SUM(C$10:C31)</f>
        <v>19738.30408020828</v>
      </c>
      <c r="G31" s="23">
        <f t="shared" si="6"/>
        <v>3988.0334576722234</v>
      </c>
      <c r="I31" t="s">
        <v>9</v>
      </c>
      <c r="J31" s="1">
        <v>2189545</v>
      </c>
      <c r="K31" s="11">
        <v>0.70199999999999996</v>
      </c>
      <c r="L31" s="8">
        <v>122300</v>
      </c>
      <c r="M31" s="1">
        <f t="shared" si="0"/>
        <v>1537060.5899999999</v>
      </c>
      <c r="N31" s="9">
        <f t="shared" si="1"/>
        <v>278822791026</v>
      </c>
      <c r="O31" s="3">
        <f t="shared" si="2"/>
        <v>1.7692084948618871E-2</v>
      </c>
    </row>
    <row r="32" spans="1:15" x14ac:dyDescent="0.25">
      <c r="A32">
        <v>22</v>
      </c>
      <c r="B32" s="5">
        <f t="shared" si="7"/>
        <v>-1087.5846526270927</v>
      </c>
      <c r="C32" s="7">
        <f t="shared" si="4"/>
        <v>886.05720861206169</v>
      </c>
      <c r="D32" s="6">
        <f t="shared" si="8"/>
        <v>177211.44172241233</v>
      </c>
      <c r="E32" s="22">
        <f>SUM(C$10:C32)/SUM(C$10:C$370)</f>
        <v>9.8150262564934726E-2</v>
      </c>
      <c r="F32" s="32">
        <f>SUM(C$10:C32)</f>
        <v>20624.361288820342</v>
      </c>
      <c r="G32" s="23">
        <f t="shared" si="6"/>
        <v>4188.5582775876683</v>
      </c>
      <c r="I32" t="s">
        <v>12</v>
      </c>
      <c r="J32" s="1">
        <v>2156705</v>
      </c>
      <c r="K32" s="11">
        <v>0.69499999999999995</v>
      </c>
      <c r="L32" s="8">
        <v>137400</v>
      </c>
      <c r="M32" s="1">
        <f t="shared" si="0"/>
        <v>1498909.9749999999</v>
      </c>
      <c r="N32" s="9">
        <f t="shared" si="1"/>
        <v>271902269464.99997</v>
      </c>
      <c r="O32" s="3">
        <f t="shared" si="2"/>
        <v>1.7252958523926627E-2</v>
      </c>
    </row>
    <row r="33" spans="1:15" x14ac:dyDescent="0.25">
      <c r="A33">
        <v>23</v>
      </c>
      <c r="B33" s="5">
        <f t="shared" si="7"/>
        <v>-1087.5846526270927</v>
      </c>
      <c r="C33" s="7">
        <f t="shared" si="4"/>
        <v>885.04957139198655</v>
      </c>
      <c r="D33" s="6">
        <f t="shared" si="8"/>
        <v>177009.91427839731</v>
      </c>
      <c r="E33" s="22">
        <f>SUM(C$10:C33)/SUM(C$10:C$370)</f>
        <v>0.10236216743794498</v>
      </c>
      <c r="F33" s="32">
        <f>SUM(C$10:C33)</f>
        <v>21509.410860212331</v>
      </c>
      <c r="G33" s="23">
        <f t="shared" si="6"/>
        <v>4390.0857216026925</v>
      </c>
      <c r="I33" s="10" t="s">
        <v>16</v>
      </c>
      <c r="J33" s="13">
        <v>2230459</v>
      </c>
      <c r="K33" s="14">
        <v>0.65900000000000003</v>
      </c>
      <c r="L33" s="15">
        <v>236800</v>
      </c>
      <c r="M33" s="13">
        <f t="shared" si="0"/>
        <v>1469872.4810000001</v>
      </c>
      <c r="N33" s="16">
        <f t="shared" si="1"/>
        <v>266634868053.40002</v>
      </c>
      <c r="O33" s="3">
        <f t="shared" si="2"/>
        <v>1.6918727190506643E-2</v>
      </c>
    </row>
    <row r="34" spans="1:15" x14ac:dyDescent="0.25">
      <c r="A34" t="s">
        <v>83</v>
      </c>
      <c r="B34" s="5">
        <f t="shared" si="7"/>
        <v>-1087.5846526270927</v>
      </c>
      <c r="C34" s="7">
        <f t="shared" si="4"/>
        <v>884.03689598581104</v>
      </c>
      <c r="D34" s="6">
        <f t="shared" si="8"/>
        <v>176807.3791971622</v>
      </c>
      <c r="E34" s="22">
        <f>SUM(C$10:C34)/SUM(C$10:C$370)</f>
        <v>0.10656925304137314</v>
      </c>
      <c r="F34" s="32">
        <f>SUM(C$10:C34)</f>
        <v>22393.44775619814</v>
      </c>
      <c r="G34" s="23">
        <f t="shared" si="6"/>
        <v>4592.6208028378023</v>
      </c>
      <c r="I34" t="s">
        <v>39</v>
      </c>
      <c r="J34" s="1">
        <v>1986981</v>
      </c>
      <c r="K34" s="11">
        <v>0.67400000000000004</v>
      </c>
      <c r="L34" s="8">
        <v>137700</v>
      </c>
      <c r="M34" s="1">
        <f t="shared" si="0"/>
        <v>1339225.1940000001</v>
      </c>
      <c r="N34" s="9">
        <f t="shared" si="1"/>
        <v>242935450191.60004</v>
      </c>
      <c r="O34" s="3">
        <f t="shared" si="2"/>
        <v>1.5414932925694616E-2</v>
      </c>
    </row>
    <row r="35" spans="1:15" x14ac:dyDescent="0.25">
      <c r="A35">
        <v>25</v>
      </c>
      <c r="B35" s="5">
        <f t="shared" si="7"/>
        <v>-1087.5846526270927</v>
      </c>
      <c r="C35" s="7">
        <f t="shared" si="4"/>
        <v>883.01915720260456</v>
      </c>
      <c r="D35" s="6">
        <f t="shared" si="8"/>
        <v>176603.83144052091</v>
      </c>
      <c r="E35" s="22">
        <f>SUM(C$10:C35)/SUM(C$10:C$370)</f>
        <v>0.11077149527887131</v>
      </c>
      <c r="F35" s="32">
        <f>SUM(C$10:C35)</f>
        <v>23276.466913400745</v>
      </c>
      <c r="G35" s="23">
        <f t="shared" si="6"/>
        <v>4796.1685594790906</v>
      </c>
      <c r="I35" t="s">
        <v>60</v>
      </c>
      <c r="J35" s="1">
        <v>1937312</v>
      </c>
      <c r="K35" s="11">
        <v>0.68200000000000005</v>
      </c>
      <c r="L35" s="8">
        <v>120000</v>
      </c>
      <c r="M35" s="1">
        <f t="shared" si="0"/>
        <v>1321246.784</v>
      </c>
      <c r="N35" s="9">
        <f t="shared" si="1"/>
        <v>239674166617.60001</v>
      </c>
      <c r="O35" s="3">
        <f t="shared" si="2"/>
        <v>1.5207995372919874E-2</v>
      </c>
    </row>
    <row r="36" spans="1:15" x14ac:dyDescent="0.25">
      <c r="A36">
        <v>26</v>
      </c>
      <c r="B36" s="5">
        <f t="shared" si="7"/>
        <v>-1087.5846526270927</v>
      </c>
      <c r="C36" s="7">
        <f t="shared" si="4"/>
        <v>881.99632972548204</v>
      </c>
      <c r="D36" s="6">
        <f t="shared" si="8"/>
        <v>176399.26594509641</v>
      </c>
      <c r="E36" s="22">
        <f>SUM(C$10:C36)/SUM(C$10:C$370)</f>
        <v>0.11496886993360984</v>
      </c>
      <c r="F36" s="32">
        <f>SUM(C$10:C36)</f>
        <v>24158.463243126229</v>
      </c>
      <c r="G36" s="23">
        <f t="shared" si="6"/>
        <v>5000.7340549035871</v>
      </c>
      <c r="I36" t="s">
        <v>30</v>
      </c>
      <c r="J36" s="1">
        <v>1677617</v>
      </c>
      <c r="K36" s="11">
        <v>0.67500000000000004</v>
      </c>
      <c r="L36" s="8">
        <v>110800</v>
      </c>
      <c r="M36" s="1">
        <f t="shared" si="0"/>
        <v>1132391.4750000001</v>
      </c>
      <c r="N36" s="9">
        <f t="shared" si="1"/>
        <v>205415813565.00003</v>
      </c>
      <c r="O36" s="3">
        <f t="shared" si="2"/>
        <v>1.3034207175132782E-2</v>
      </c>
    </row>
    <row r="37" spans="1:15" x14ac:dyDescent="0.25">
      <c r="A37">
        <v>27</v>
      </c>
      <c r="B37" s="5">
        <f t="shared" si="7"/>
        <v>-1087.5846526270927</v>
      </c>
      <c r="C37" s="7">
        <f t="shared" si="4"/>
        <v>880.96838811097405</v>
      </c>
      <c r="D37" s="6">
        <f t="shared" si="8"/>
        <v>176193.67762219481</v>
      </c>
      <c r="E37" s="22">
        <f>SUM(C$10:C37)/SUM(C$10:C$370)</f>
        <v>0.11916135266767491</v>
      </c>
      <c r="F37" s="32">
        <f>SUM(C$10:C37)</f>
        <v>25039.431631237203</v>
      </c>
      <c r="G37" s="23">
        <f t="shared" si="6"/>
        <v>5206.3223778051906</v>
      </c>
      <c r="I37" t="s">
        <v>19</v>
      </c>
      <c r="J37" s="1">
        <v>1682502</v>
      </c>
      <c r="K37" s="11">
        <v>0.625</v>
      </c>
      <c r="L37" s="8">
        <v>246100</v>
      </c>
      <c r="M37" s="1">
        <f t="shared" si="0"/>
        <v>1051563.75</v>
      </c>
      <c r="N37" s="9">
        <f t="shared" si="1"/>
        <v>190753664250</v>
      </c>
      <c r="O37" s="3">
        <f t="shared" si="2"/>
        <v>1.2103852844140789E-2</v>
      </c>
    </row>
    <row r="38" spans="1:15" x14ac:dyDescent="0.25">
      <c r="A38">
        <v>28</v>
      </c>
      <c r="B38" s="5">
        <f t="shared" si="7"/>
        <v>-1087.5846526270927</v>
      </c>
      <c r="C38" s="7">
        <f t="shared" si="4"/>
        <v>879.93530678839352</v>
      </c>
      <c r="D38" s="6">
        <f t="shared" si="8"/>
        <v>175987.0613576787</v>
      </c>
      <c r="E38" s="22">
        <f>SUM(C$10:C38)/SUM(C$10:C$370)</f>
        <v>0.12334891902146318</v>
      </c>
      <c r="F38" s="32">
        <f>SUM(C$10:C38)</f>
        <v>25919.366938025596</v>
      </c>
      <c r="G38" s="23">
        <f t="shared" si="6"/>
        <v>5412.9386423213</v>
      </c>
      <c r="I38" t="s">
        <v>61</v>
      </c>
      <c r="J38" s="1">
        <v>1487910</v>
      </c>
      <c r="K38" s="11">
        <v>0.68300000000000005</v>
      </c>
      <c r="L38" s="8">
        <v>285900</v>
      </c>
      <c r="M38" s="1">
        <f t="shared" si="0"/>
        <v>1016242.53</v>
      </c>
      <c r="N38" s="9">
        <f t="shared" si="1"/>
        <v>184346394942</v>
      </c>
      <c r="O38" s="3">
        <f t="shared" si="2"/>
        <v>1.1697293708609993E-2</v>
      </c>
    </row>
    <row r="39" spans="1:15" x14ac:dyDescent="0.25">
      <c r="A39">
        <v>29</v>
      </c>
      <c r="B39" s="5">
        <f t="shared" si="7"/>
        <v>-1087.5846526270927</v>
      </c>
      <c r="C39" s="7">
        <f t="shared" si="4"/>
        <v>878.89706005920004</v>
      </c>
      <c r="D39" s="6">
        <f t="shared" si="8"/>
        <v>175779.41201184</v>
      </c>
      <c r="E39" s="22">
        <f>SUM(C$10:C39)/SUM(C$10:C$370)</f>
        <v>0.12753154441307324</v>
      </c>
      <c r="F39" s="32">
        <f>SUM(C$10:C39)</f>
        <v>26798.263998084796</v>
      </c>
      <c r="G39" s="23">
        <f t="shared" si="6"/>
        <v>5620.5879881599976</v>
      </c>
      <c r="I39" t="s">
        <v>35</v>
      </c>
      <c r="J39" s="1">
        <v>1345738</v>
      </c>
      <c r="K39" s="11">
        <v>0.72599999999999998</v>
      </c>
      <c r="L39" s="8">
        <v>123000</v>
      </c>
      <c r="M39" s="1">
        <f t="shared" si="0"/>
        <v>977005.78799999994</v>
      </c>
      <c r="N39" s="9">
        <f t="shared" si="1"/>
        <v>177228849943.19998</v>
      </c>
      <c r="O39" s="3">
        <f t="shared" si="2"/>
        <v>1.1245665596427997E-2</v>
      </c>
    </row>
    <row r="40" spans="1:15" x14ac:dyDescent="0.25">
      <c r="A40">
        <v>30</v>
      </c>
      <c r="B40" s="5">
        <f t="shared" si="7"/>
        <v>-1087.5846526270927</v>
      </c>
      <c r="C40" s="7">
        <f t="shared" si="4"/>
        <v>877.85362209636048</v>
      </c>
      <c r="D40" s="6">
        <f t="shared" si="8"/>
        <v>175570.7244192721</v>
      </c>
      <c r="E40" s="22">
        <f>SUM(C$10:C40)/SUM(C$10:C$370)</f>
        <v>0.13170920413769424</v>
      </c>
      <c r="F40" s="32">
        <f>SUM(C$10:C40)</f>
        <v>27676.117620181158</v>
      </c>
      <c r="G40" s="23">
        <f t="shared" si="6"/>
        <v>5829.2755807279027</v>
      </c>
      <c r="I40" t="s">
        <v>40</v>
      </c>
      <c r="J40" s="1">
        <v>1283850</v>
      </c>
      <c r="K40" s="11">
        <v>0.69899999999999995</v>
      </c>
      <c r="L40" s="8">
        <v>100200</v>
      </c>
      <c r="M40" s="1">
        <f t="shared" si="0"/>
        <v>897411.14999999991</v>
      </c>
      <c r="N40" s="9">
        <f t="shared" si="1"/>
        <v>162790382609.99997</v>
      </c>
      <c r="O40" s="3">
        <f t="shared" si="2"/>
        <v>1.032950451201E-2</v>
      </c>
    </row>
    <row r="41" spans="1:15" x14ac:dyDescent="0.25">
      <c r="A41">
        <v>31</v>
      </c>
      <c r="B41" s="5">
        <f t="shared" si="7"/>
        <v>-1087.5846526270927</v>
      </c>
      <c r="C41" s="7">
        <f t="shared" si="4"/>
        <v>876.80496694370686</v>
      </c>
      <c r="D41" s="6">
        <f t="shared" si="8"/>
        <v>175360.99338874136</v>
      </c>
      <c r="E41" s="22">
        <f>SUM(C$10:C41)/SUM(C$10:C$370)</f>
        <v>0.13588187336699117</v>
      </c>
      <c r="F41" s="32">
        <f>SUM(C$10:C41)</f>
        <v>28552.922587124864</v>
      </c>
      <c r="G41" s="23">
        <f t="shared" si="6"/>
        <v>6039.0066112586355</v>
      </c>
      <c r="I41" t="s">
        <v>37</v>
      </c>
      <c r="J41" s="1">
        <v>1328170</v>
      </c>
      <c r="K41" s="11">
        <v>0.67200000000000004</v>
      </c>
      <c r="L41" s="8">
        <v>106300</v>
      </c>
      <c r="M41" s="1">
        <f t="shared" si="0"/>
        <v>892530.24000000011</v>
      </c>
      <c r="N41" s="9">
        <f t="shared" si="1"/>
        <v>161904985536.00003</v>
      </c>
      <c r="O41" s="3">
        <f t="shared" si="2"/>
        <v>1.0273323594414187E-2</v>
      </c>
    </row>
    <row r="42" spans="1:15" x14ac:dyDescent="0.25">
      <c r="A42">
        <v>32</v>
      </c>
      <c r="B42" s="5">
        <f t="shared" si="7"/>
        <v>-1087.5846526270927</v>
      </c>
      <c r="C42" s="7">
        <f t="shared" si="4"/>
        <v>875.75106851528994</v>
      </c>
      <c r="D42" s="6">
        <f t="shared" si="8"/>
        <v>175150.21370305799</v>
      </c>
      <c r="E42" s="22">
        <f>SUM(C$10:C42)/SUM(C$10:C$370)</f>
        <v>0.14004952714848745</v>
      </c>
      <c r="F42" s="32">
        <f>SUM(C$10:C42)</f>
        <v>29428.673655640152</v>
      </c>
      <c r="G42" s="23">
        <f t="shared" si="6"/>
        <v>6249.7862969420094</v>
      </c>
      <c r="I42" t="s">
        <v>29</v>
      </c>
      <c r="J42" s="1">
        <v>1238719</v>
      </c>
      <c r="K42" s="11">
        <v>0.68</v>
      </c>
      <c r="L42" s="8">
        <v>127400</v>
      </c>
      <c r="M42" s="1">
        <f t="shared" ref="M42:M60" si="9">K42*J42</f>
        <v>842328.92</v>
      </c>
      <c r="N42" s="9">
        <f t="shared" ref="N42:N60" si="10">M42*$B$5</f>
        <v>152798466088</v>
      </c>
      <c r="O42" s="3">
        <f t="shared" ref="O42:O60" si="11">M42/$M$4</f>
        <v>9.695489497468927E-3</v>
      </c>
    </row>
    <row r="43" spans="1:15" x14ac:dyDescent="0.25">
      <c r="A43">
        <v>33</v>
      </c>
      <c r="B43" s="5">
        <f t="shared" si="7"/>
        <v>-1087.5846526270927</v>
      </c>
      <c r="C43" s="7">
        <f t="shared" si="4"/>
        <v>874.69190059473101</v>
      </c>
      <c r="D43" s="6">
        <f t="shared" si="8"/>
        <v>174938.3801189462</v>
      </c>
      <c r="E43" s="22">
        <f>SUM(C$10:C43)/SUM(C$10:C$370)</f>
        <v>0.14421214040494409</v>
      </c>
      <c r="F43" s="32">
        <f>SUM(C$10:C43)</f>
        <v>30303.365556234883</v>
      </c>
      <c r="G43" s="23">
        <f t="shared" si="6"/>
        <v>6461.6198810538044</v>
      </c>
      <c r="I43" t="s">
        <v>23</v>
      </c>
      <c r="J43" s="1">
        <v>996693</v>
      </c>
      <c r="K43" s="11">
        <v>0.70399999999999996</v>
      </c>
      <c r="L43" s="8">
        <v>217800</v>
      </c>
      <c r="M43" s="1">
        <f t="shared" si="9"/>
        <v>701671.87199999997</v>
      </c>
      <c r="N43" s="9">
        <f t="shared" si="10"/>
        <v>127283277580.79999</v>
      </c>
      <c r="O43" s="3">
        <f t="shared" si="11"/>
        <v>8.0764795130687898E-3</v>
      </c>
    </row>
    <row r="44" spans="1:15" x14ac:dyDescent="0.25">
      <c r="A44">
        <v>34</v>
      </c>
      <c r="B44" s="5">
        <f t="shared" si="7"/>
        <v>-1087.5846526270927</v>
      </c>
      <c r="C44" s="7">
        <f t="shared" si="4"/>
        <v>873.62743683456927</v>
      </c>
      <c r="D44" s="6">
        <f t="shared" si="8"/>
        <v>174725.48736691385</v>
      </c>
      <c r="E44" s="22">
        <f>SUM(C$10:C44)/SUM(C$10:C$370)</f>
        <v>0.14836968793373587</v>
      </c>
      <c r="F44" s="32">
        <f>SUM(C$10:C44)</f>
        <v>31176.992993069452</v>
      </c>
      <c r="G44" s="23">
        <f t="shared" si="6"/>
        <v>6674.5126330861531</v>
      </c>
      <c r="I44" t="s">
        <v>22</v>
      </c>
      <c r="J44" s="1">
        <v>1182870</v>
      </c>
      <c r="K44" s="11">
        <v>0.57799999999999996</v>
      </c>
      <c r="L44" s="8">
        <v>190900</v>
      </c>
      <c r="M44" s="1">
        <f t="shared" si="9"/>
        <v>683698.86</v>
      </c>
      <c r="N44" s="9">
        <f t="shared" si="10"/>
        <v>124022973204</v>
      </c>
      <c r="O44" s="3">
        <f t="shared" si="11"/>
        <v>7.8696040930916599E-3</v>
      </c>
    </row>
    <row r="45" spans="1:15" x14ac:dyDescent="0.25">
      <c r="A45">
        <v>35</v>
      </c>
      <c r="B45" s="5">
        <f t="shared" si="7"/>
        <v>-1087.5846526270927</v>
      </c>
      <c r="C45" s="7">
        <f t="shared" si="4"/>
        <v>872.55765075560657</v>
      </c>
      <c r="D45" s="6">
        <f t="shared" si="8"/>
        <v>174511.53015112132</v>
      </c>
      <c r="E45" s="22">
        <f>SUM(C$10:C45)/SUM(C$10:C$370)</f>
        <v>0.15252214440622447</v>
      </c>
      <c r="F45" s="32">
        <f>SUM(C$10:C45)</f>
        <v>32049.55064382506</v>
      </c>
      <c r="G45" s="23">
        <f t="shared" si="6"/>
        <v>6888.4698488786817</v>
      </c>
      <c r="I45" t="s">
        <v>45</v>
      </c>
      <c r="J45" s="1">
        <v>882802</v>
      </c>
      <c r="K45" s="11">
        <v>0.73699999999999999</v>
      </c>
      <c r="L45" s="8">
        <v>97300</v>
      </c>
      <c r="M45" s="1">
        <f t="shared" si="9"/>
        <v>650625.07400000002</v>
      </c>
      <c r="N45" s="9">
        <f t="shared" si="10"/>
        <v>118023388423.60001</v>
      </c>
      <c r="O45" s="3">
        <f t="shared" si="11"/>
        <v>7.488913679654906E-3</v>
      </c>
    </row>
    <row r="46" spans="1:15" x14ac:dyDescent="0.25">
      <c r="A46" t="s">
        <v>84</v>
      </c>
      <c r="B46" s="5">
        <f t="shared" si="7"/>
        <v>-1087.5846526270927</v>
      </c>
      <c r="C46" s="7">
        <f t="shared" si="4"/>
        <v>871.48251574624919</v>
      </c>
      <c r="D46" s="6">
        <f t="shared" si="8"/>
        <v>174296.50314924982</v>
      </c>
      <c r="E46" s="22">
        <f>SUM(C$10:C46)/SUM(C$10:C$370)</f>
        <v>0.15666948436712838</v>
      </c>
      <c r="F46" s="32">
        <f>SUM(C$10:C46)</f>
        <v>32921.033159571307</v>
      </c>
      <c r="G46" s="23">
        <f t="shared" si="6"/>
        <v>7103.4968507501762</v>
      </c>
      <c r="I46" t="s">
        <v>11</v>
      </c>
      <c r="J46" s="1">
        <v>906802</v>
      </c>
      <c r="K46" s="11">
        <v>0.68899999999999995</v>
      </c>
      <c r="L46" s="8">
        <v>161500</v>
      </c>
      <c r="M46" s="1">
        <f t="shared" si="9"/>
        <v>624786.57799999998</v>
      </c>
      <c r="N46" s="9">
        <f t="shared" si="10"/>
        <v>113336285249.2</v>
      </c>
      <c r="O46" s="3">
        <f t="shared" si="11"/>
        <v>7.1915038903787726E-3</v>
      </c>
    </row>
    <row r="47" spans="1:15" x14ac:dyDescent="0.25">
      <c r="A47">
        <v>37</v>
      </c>
      <c r="B47" s="5">
        <f t="shared" si="7"/>
        <v>-1087.5846526270927</v>
      </c>
      <c r="C47" s="7">
        <f t="shared" si="4"/>
        <v>870.40200506184499</v>
      </c>
      <c r="D47" s="6">
        <f t="shared" si="8"/>
        <v>174080.40101236899</v>
      </c>
      <c r="E47" s="22">
        <f>SUM(C$10:C47)/SUM(C$10:C$370)</f>
        <v>0.16081168223388964</v>
      </c>
      <c r="F47" s="32">
        <f>SUM(C$10:C47)</f>
        <v>33791.435164633149</v>
      </c>
      <c r="G47" s="23">
        <f t="shared" si="6"/>
        <v>7319.598987631005</v>
      </c>
      <c r="I47" s="10" t="s">
        <v>28</v>
      </c>
      <c r="J47" s="13">
        <v>804266</v>
      </c>
      <c r="K47" s="14">
        <v>0.67600000000000005</v>
      </c>
      <c r="L47" s="15">
        <v>126700</v>
      </c>
      <c r="M47" s="13">
        <f t="shared" si="9"/>
        <v>543683.81599999999</v>
      </c>
      <c r="N47" s="16">
        <f t="shared" si="10"/>
        <v>98624244222.399994</v>
      </c>
      <c r="O47" s="3">
        <f t="shared" si="11"/>
        <v>6.2579837909065589E-3</v>
      </c>
    </row>
    <row r="48" spans="1:15" x14ac:dyDescent="0.25">
      <c r="A48">
        <v>38</v>
      </c>
      <c r="B48" s="5">
        <f t="shared" si="7"/>
        <v>-1087.5846526270927</v>
      </c>
      <c r="C48" s="7">
        <f t="shared" si="4"/>
        <v>869.31609182401883</v>
      </c>
      <c r="D48" s="6">
        <f t="shared" si="8"/>
        <v>173863.21836480376</v>
      </c>
      <c r="E48" s="22">
        <f>SUM(C$10:C48)/SUM(C$10:C$370)</f>
        <v>0.16494871229603761</v>
      </c>
      <c r="F48" s="32">
        <f>SUM(C$10:C48)</f>
        <v>34660.751256457166</v>
      </c>
      <c r="G48" s="23">
        <f t="shared" si="6"/>
        <v>7536.7816351962392</v>
      </c>
      <c r="I48" t="s">
        <v>56</v>
      </c>
      <c r="J48" s="1">
        <v>724224</v>
      </c>
      <c r="K48" s="11">
        <v>0.72099999999999997</v>
      </c>
      <c r="L48" s="8">
        <v>175600</v>
      </c>
      <c r="M48" s="1">
        <f t="shared" si="9"/>
        <v>522165.50399999996</v>
      </c>
      <c r="N48" s="9">
        <f t="shared" si="10"/>
        <v>94720822425.599991</v>
      </c>
      <c r="O48" s="3">
        <f t="shared" si="11"/>
        <v>6.0103007741590638E-3</v>
      </c>
    </row>
    <row r="49" spans="1:15" x14ac:dyDescent="0.25">
      <c r="A49">
        <v>39</v>
      </c>
      <c r="B49" s="5">
        <f t="shared" si="7"/>
        <v>-1087.5846526270927</v>
      </c>
      <c r="C49" s="7">
        <f t="shared" si="4"/>
        <v>868.22474902000351</v>
      </c>
      <c r="D49" s="6">
        <f t="shared" si="8"/>
        <v>173644.9498040007</v>
      </c>
      <c r="E49" s="22">
        <f>SUM(C$10:C49)/SUM(C$10:C$370)</f>
        <v>0.16908054871454917</v>
      </c>
      <c r="F49" s="32">
        <f>SUM(C$10:C49)</f>
        <v>35528.976005477169</v>
      </c>
      <c r="G49" s="23">
        <f t="shared" si="6"/>
        <v>7755.050195999298</v>
      </c>
      <c r="I49" t="s">
        <v>21</v>
      </c>
      <c r="J49" s="1">
        <v>673054</v>
      </c>
      <c r="K49" s="11">
        <v>0.70099999999999996</v>
      </c>
      <c r="L49" s="8">
        <v>167100</v>
      </c>
      <c r="M49" s="1">
        <f t="shared" si="9"/>
        <v>471810.85399999999</v>
      </c>
      <c r="N49" s="9">
        <f t="shared" si="10"/>
        <v>85586488915.600006</v>
      </c>
      <c r="O49" s="3">
        <f t="shared" si="11"/>
        <v>5.430701797284658E-3</v>
      </c>
    </row>
    <row r="50" spans="1:15" x14ac:dyDescent="0.25">
      <c r="A50">
        <v>40</v>
      </c>
      <c r="B50" s="5">
        <f t="shared" si="7"/>
        <v>-1087.5846526270927</v>
      </c>
      <c r="C50" s="7">
        <f t="shared" si="4"/>
        <v>867.12794950196815</v>
      </c>
      <c r="D50" s="6">
        <f t="shared" si="8"/>
        <v>173425.58990039362</v>
      </c>
      <c r="E50" s="22">
        <f>SUM(C$10:C50)/SUM(C$10:C$370)</f>
        <v>0.17320716552120613</v>
      </c>
      <c r="F50" s="32">
        <f>SUM(C$10:C50)</f>
        <v>36396.103954979139</v>
      </c>
      <c r="G50" s="23">
        <f t="shared" si="6"/>
        <v>7974.4100996063789</v>
      </c>
      <c r="I50" t="s">
        <v>55</v>
      </c>
      <c r="J50" s="1">
        <v>617001</v>
      </c>
      <c r="K50" s="11">
        <v>0.72</v>
      </c>
      <c r="L50" s="8">
        <v>245600</v>
      </c>
      <c r="M50" s="1">
        <f t="shared" si="9"/>
        <v>444240.72</v>
      </c>
      <c r="N50" s="9">
        <f t="shared" si="10"/>
        <v>80585266608</v>
      </c>
      <c r="O50" s="3">
        <f t="shared" si="11"/>
        <v>5.1133602715528678E-3</v>
      </c>
    </row>
    <row r="51" spans="1:15" x14ac:dyDescent="0.25">
      <c r="A51">
        <v>41</v>
      </c>
      <c r="B51" s="5">
        <f t="shared" si="7"/>
        <v>-1087.5846526270927</v>
      </c>
      <c r="C51" s="7">
        <f t="shared" si="4"/>
        <v>866.02566598634257</v>
      </c>
      <c r="D51" s="6">
        <f t="shared" si="8"/>
        <v>173205.1331972685</v>
      </c>
      <c r="E51" s="22">
        <f>SUM(C$10:C51)/SUM(C$10:C$370)</f>
        <v>0.17732853661794928</v>
      </c>
      <c r="F51" s="32">
        <f>SUM(C$10:C51)</f>
        <v>37262.129620965483</v>
      </c>
      <c r="G51" s="23">
        <f t="shared" si="6"/>
        <v>8194.8668027314998</v>
      </c>
      <c r="I51" t="s">
        <v>25</v>
      </c>
      <c r="J51" s="1">
        <v>486141</v>
      </c>
      <c r="K51" s="11">
        <v>0.68500000000000005</v>
      </c>
      <c r="L51" s="8">
        <v>183000</v>
      </c>
      <c r="M51" s="1">
        <f t="shared" si="9"/>
        <v>333006.58500000002</v>
      </c>
      <c r="N51" s="9">
        <f t="shared" si="10"/>
        <v>60407394519</v>
      </c>
      <c r="O51" s="3">
        <f t="shared" si="11"/>
        <v>3.8330179230406732E-3</v>
      </c>
    </row>
    <row r="52" spans="1:15" x14ac:dyDescent="0.25">
      <c r="A52">
        <v>42</v>
      </c>
      <c r="B52" s="5">
        <f t="shared" si="7"/>
        <v>-1087.5846526270927</v>
      </c>
      <c r="C52" s="7">
        <f t="shared" si="4"/>
        <v>864.91787105313881</v>
      </c>
      <c r="D52" s="6">
        <f t="shared" si="8"/>
        <v>172983.57421062776</v>
      </c>
      <c r="E52" s="22">
        <f>SUM(C$10:C52)/SUM(C$10:C$370)</f>
        <v>0.18144463577622899</v>
      </c>
      <c r="F52" s="32">
        <f>SUM(C$10:C52)</f>
        <v>38127.047492018624</v>
      </c>
      <c r="G52" s="23">
        <f t="shared" si="6"/>
        <v>8416.4257893722388</v>
      </c>
      <c r="I52" s="10" t="s">
        <v>17</v>
      </c>
      <c r="J52" s="13">
        <v>524343</v>
      </c>
      <c r="K52" s="14">
        <v>0.58199999999999996</v>
      </c>
      <c r="L52" s="15">
        <v>517000</v>
      </c>
      <c r="M52" s="13">
        <f t="shared" si="9"/>
        <v>305167.62599999999</v>
      </c>
      <c r="N52" s="16">
        <f t="shared" si="10"/>
        <v>55357407356.400002</v>
      </c>
      <c r="O52" s="3">
        <f t="shared" si="11"/>
        <v>3.5125821310403602E-3</v>
      </c>
    </row>
    <row r="53" spans="1:15" x14ac:dyDescent="0.25">
      <c r="A53">
        <v>43</v>
      </c>
      <c r="B53" s="5">
        <f t="shared" si="7"/>
        <v>-1087.5846526270927</v>
      </c>
      <c r="C53" s="7">
        <f t="shared" si="4"/>
        <v>863.80453714526902</v>
      </c>
      <c r="D53" s="6">
        <f t="shared" si="8"/>
        <v>172760.9074290538</v>
      </c>
      <c r="E53" s="22">
        <f>SUM(C$10:C53)/SUM(C$10:C$370)</f>
        <v>0.18555543663635296</v>
      </c>
      <c r="F53" s="32">
        <f>SUM(C$10:C53)</f>
        <v>38990.852029163892</v>
      </c>
      <c r="G53" s="23">
        <f t="shared" si="6"/>
        <v>8639.0925709462026</v>
      </c>
      <c r="I53" t="s">
        <v>51</v>
      </c>
      <c r="J53" s="1">
        <v>410321</v>
      </c>
      <c r="K53" s="11">
        <v>0.72699999999999998</v>
      </c>
      <c r="L53" s="8">
        <v>241100</v>
      </c>
      <c r="M53" s="1">
        <f t="shared" si="9"/>
        <v>298303.36699999997</v>
      </c>
      <c r="N53" s="9">
        <f t="shared" si="10"/>
        <v>54112230773.799995</v>
      </c>
      <c r="O53" s="3">
        <f t="shared" si="11"/>
        <v>3.4335721986229776E-3</v>
      </c>
    </row>
    <row r="54" spans="1:15" x14ac:dyDescent="0.25">
      <c r="A54">
        <v>44</v>
      </c>
      <c r="B54" s="5">
        <f t="shared" si="7"/>
        <v>-1087.5846526270927</v>
      </c>
      <c r="C54" s="7">
        <f t="shared" si="4"/>
        <v>862.68563656785989</v>
      </c>
      <c r="D54" s="6">
        <f t="shared" si="8"/>
        <v>172537.12731357198</v>
      </c>
      <c r="E54" s="22">
        <f>SUM(C$10:C54)/SUM(C$10:C$370)</f>
        <v>0.18966091270683041</v>
      </c>
      <c r="F54" s="32">
        <f>SUM(C$10:C54)</f>
        <v>39853.537665731754</v>
      </c>
      <c r="G54" s="23">
        <f t="shared" si="6"/>
        <v>8862.8726864280179</v>
      </c>
      <c r="I54" t="s">
        <v>52</v>
      </c>
      <c r="J54" s="1">
        <v>462564</v>
      </c>
      <c r="K54" s="11">
        <v>0.61199999999999999</v>
      </c>
      <c r="L54" s="8">
        <v>259400</v>
      </c>
      <c r="M54" s="1">
        <f t="shared" si="9"/>
        <v>283089.16800000001</v>
      </c>
      <c r="N54" s="9">
        <f t="shared" si="10"/>
        <v>51352375075.200005</v>
      </c>
      <c r="O54" s="3">
        <f t="shared" si="11"/>
        <v>3.2584516452209863E-3</v>
      </c>
    </row>
    <row r="55" spans="1:15" x14ac:dyDescent="0.25">
      <c r="A55">
        <v>45</v>
      </c>
      <c r="B55" s="5">
        <f t="shared" si="7"/>
        <v>-1087.5846526270927</v>
      </c>
      <c r="C55" s="7">
        <f t="shared" si="4"/>
        <v>861.56114148756376</v>
      </c>
      <c r="D55" s="6">
        <f t="shared" si="8"/>
        <v>172312.22829751275</v>
      </c>
      <c r="E55" s="22">
        <f>SUM(C$10:C55)/SUM(C$10:C$370)</f>
        <v>0.19376103736371308</v>
      </c>
      <c r="F55" s="32">
        <f>SUM(C$10:C55)</f>
        <v>40715.098807219314</v>
      </c>
      <c r="G55" s="23">
        <f t="shared" si="6"/>
        <v>9087.7717024872545</v>
      </c>
      <c r="I55" t="s">
        <v>27</v>
      </c>
      <c r="J55" s="1">
        <v>368175</v>
      </c>
      <c r="K55" s="11">
        <v>0.68600000000000005</v>
      </c>
      <c r="L55" s="8">
        <v>129800</v>
      </c>
      <c r="M55" s="1">
        <f t="shared" si="9"/>
        <v>252568.05000000002</v>
      </c>
      <c r="N55" s="9">
        <f t="shared" si="10"/>
        <v>45815844270</v>
      </c>
      <c r="O55" s="3">
        <f t="shared" si="11"/>
        <v>2.9071432999964036E-3</v>
      </c>
    </row>
    <row r="56" spans="1:15" x14ac:dyDescent="0.25">
      <c r="A56">
        <v>46</v>
      </c>
      <c r="B56" s="5">
        <f t="shared" si="7"/>
        <v>-1087.5846526270927</v>
      </c>
      <c r="C56" s="7">
        <f t="shared" si="4"/>
        <v>860.43102393186609</v>
      </c>
      <c r="D56" s="6">
        <f t="shared" si="8"/>
        <v>172086.20478637322</v>
      </c>
      <c r="E56" s="22">
        <f>SUM(C$10:C56)/SUM(C$10:C$370)</f>
        <v>0.19785578384993305</v>
      </c>
      <c r="F56" s="32">
        <f>SUM(C$10:C56)</f>
        <v>41575.52983115118</v>
      </c>
      <c r="G56" s="23">
        <f t="shared" si="6"/>
        <v>9313.795213626785</v>
      </c>
      <c r="I56" t="s">
        <v>54</v>
      </c>
      <c r="J56" s="1">
        <v>324084</v>
      </c>
      <c r="K56" s="11">
        <v>0.71199999999999997</v>
      </c>
      <c r="L56" s="8">
        <v>215800</v>
      </c>
      <c r="M56" s="1">
        <f t="shared" si="9"/>
        <v>230747.80799999999</v>
      </c>
      <c r="N56" s="9">
        <f t="shared" si="10"/>
        <v>41857652371.199997</v>
      </c>
      <c r="O56" s="3">
        <f t="shared" si="11"/>
        <v>2.6559849672832983E-3</v>
      </c>
    </row>
    <row r="57" spans="1:15" x14ac:dyDescent="0.25">
      <c r="A57">
        <v>47</v>
      </c>
      <c r="B57" s="5">
        <f t="shared" si="7"/>
        <v>-1087.5846526270927</v>
      </c>
      <c r="C57" s="7">
        <f t="shared" si="4"/>
        <v>859.29525578838991</v>
      </c>
      <c r="D57" s="6">
        <f t="shared" si="8"/>
        <v>171859.05115767798</v>
      </c>
      <c r="E57" s="22">
        <f>SUM(C$10:C57)/SUM(C$10:C$370)</f>
        <v>0.20194512527463698</v>
      </c>
      <c r="F57" s="32">
        <f>SUM(C$10:C57)</f>
        <v>42434.825086939571</v>
      </c>
      <c r="G57" s="23">
        <f t="shared" si="6"/>
        <v>9540.9488423220173</v>
      </c>
      <c r="I57" t="s">
        <v>26</v>
      </c>
      <c r="J57" s="1">
        <v>329258</v>
      </c>
      <c r="K57" s="11">
        <v>0.66400000000000003</v>
      </c>
      <c r="L57" s="8">
        <v>123900</v>
      </c>
      <c r="M57" s="1">
        <f t="shared" si="9"/>
        <v>218627.31200000001</v>
      </c>
      <c r="N57" s="9">
        <f t="shared" si="10"/>
        <v>39658994396.800003</v>
      </c>
      <c r="O57" s="3">
        <f t="shared" si="11"/>
        <v>2.5164739771203178E-3</v>
      </c>
    </row>
    <row r="58" spans="1:15" x14ac:dyDescent="0.25">
      <c r="A58" t="s">
        <v>85</v>
      </c>
      <c r="B58" s="5">
        <f t="shared" si="7"/>
        <v>-1087.5846526270927</v>
      </c>
      <c r="C58" s="7">
        <f t="shared" si="4"/>
        <v>858.1538088041965</v>
      </c>
      <c r="D58" s="6">
        <f t="shared" si="8"/>
        <v>171630.76176083929</v>
      </c>
      <c r="E58" s="22">
        <f>SUM(C$10:C58)/SUM(C$10:C$370)</f>
        <v>0.20602903461251731</v>
      </c>
      <c r="F58" s="32">
        <f>SUM(C$10:C58)</f>
        <v>43292.97889574377</v>
      </c>
      <c r="G58" s="23">
        <f t="shared" si="6"/>
        <v>9769.2382391607098</v>
      </c>
      <c r="I58" t="s">
        <v>10</v>
      </c>
      <c r="J58" s="1">
        <v>307594</v>
      </c>
      <c r="K58" s="11">
        <v>0.65400000000000003</v>
      </c>
      <c r="L58" s="8">
        <v>237900</v>
      </c>
      <c r="M58" s="1">
        <f t="shared" si="9"/>
        <v>201166.476</v>
      </c>
      <c r="N58" s="9">
        <f t="shared" si="10"/>
        <v>36491598746.400002</v>
      </c>
      <c r="O58" s="3">
        <f t="shared" si="11"/>
        <v>2.3154938753626492E-3</v>
      </c>
    </row>
    <row r="59" spans="1:15" x14ac:dyDescent="0.25">
      <c r="A59">
        <v>49</v>
      </c>
      <c r="B59" s="5">
        <f t="shared" si="7"/>
        <v>-1087.5846526270927</v>
      </c>
      <c r="C59" s="7">
        <f t="shared" si="4"/>
        <v>857.00665458508206</v>
      </c>
      <c r="D59" s="6">
        <f t="shared" si="8"/>
        <v>171401.3309170164</v>
      </c>
      <c r="E59" s="22">
        <f>SUM(C$10:C59)/SUM(C$10:C$370)</f>
        <v>0.21010748470313989</v>
      </c>
      <c r="F59" s="32">
        <f>SUM(C$10:C59)</f>
        <v>44149.985550328849</v>
      </c>
      <c r="G59" s="23">
        <f t="shared" si="6"/>
        <v>9998.6690829836007</v>
      </c>
      <c r="I59" t="s">
        <v>13</v>
      </c>
      <c r="J59" s="1">
        <v>265162</v>
      </c>
      <c r="K59" s="11">
        <v>0.70299999999999996</v>
      </c>
      <c r="L59" s="8">
        <v>184400</v>
      </c>
      <c r="M59" s="1">
        <f t="shared" si="9"/>
        <v>186408.886</v>
      </c>
      <c r="N59" s="9">
        <f t="shared" si="10"/>
        <v>33814571920.400002</v>
      </c>
      <c r="O59" s="3">
        <f t="shared" si="11"/>
        <v>2.1456290452996464E-3</v>
      </c>
    </row>
    <row r="60" spans="1:15" x14ac:dyDescent="0.25">
      <c r="A60">
        <v>50</v>
      </c>
      <c r="B60" s="5">
        <f t="shared" si="7"/>
        <v>-1087.5846526270927</v>
      </c>
      <c r="C60" s="7">
        <f t="shared" si="4"/>
        <v>855.8537645948719</v>
      </c>
      <c r="D60" s="6">
        <f t="shared" si="8"/>
        <v>171170.75291897438</v>
      </c>
      <c r="E60" s="22">
        <f>SUM(C$10:C60)/SUM(C$10:C$370)</f>
        <v>0.21418044825026844</v>
      </c>
      <c r="F60" s="32">
        <f>SUM(C$10:C60)</f>
        <v>45005.839314923724</v>
      </c>
      <c r="G60" s="23">
        <f t="shared" si="6"/>
        <v>10229.24708102562</v>
      </c>
      <c r="I60" t="s">
        <v>57</v>
      </c>
      <c r="J60" s="1">
        <v>300241</v>
      </c>
      <c r="K60" s="11">
        <v>0.42399999999999999</v>
      </c>
      <c r="L60" s="8">
        <v>443000</v>
      </c>
      <c r="M60" s="1">
        <f t="shared" si="9"/>
        <v>127302.18399999999</v>
      </c>
      <c r="N60" s="9">
        <f t="shared" si="10"/>
        <v>23092616177.599998</v>
      </c>
      <c r="O60" s="3">
        <f t="shared" si="11"/>
        <v>1.4652910029218239E-3</v>
      </c>
    </row>
    <row r="61" spans="1:15" x14ac:dyDescent="0.25">
      <c r="A61">
        <v>51</v>
      </c>
      <c r="B61" s="5">
        <f t="shared" si="7"/>
        <v>-1087.5846526270927</v>
      </c>
      <c r="C61" s="7">
        <f t="shared" si="4"/>
        <v>854.69511015471085</v>
      </c>
      <c r="D61" s="6">
        <f t="shared" si="8"/>
        <v>170939.02203094217</v>
      </c>
      <c r="E61" s="22">
        <f>SUM(C$10:C61)/SUM(C$10:C$370)</f>
        <v>0.2182478978211855</v>
      </c>
      <c r="F61" s="32">
        <f>SUM(C$10:C61)</f>
        <v>45860.534425078433</v>
      </c>
      <c r="G61" s="23">
        <f t="shared" si="6"/>
        <v>10460.977969057829</v>
      </c>
    </row>
    <row r="62" spans="1:15" x14ac:dyDescent="0.25">
      <c r="A62">
        <v>52</v>
      </c>
      <c r="B62" s="5">
        <f t="shared" si="7"/>
        <v>-1087.5846526270927</v>
      </c>
      <c r="C62" s="7">
        <f t="shared" si="4"/>
        <v>853.53066244234901</v>
      </c>
      <c r="D62" s="6">
        <f t="shared" si="8"/>
        <v>170706.1324884698</v>
      </c>
      <c r="E62" s="22">
        <f>SUM(C$10:C62)/SUM(C$10:C$370)</f>
        <v>0.22230980584600998</v>
      </c>
      <c r="F62" s="32">
        <f>SUM(C$10:C62)</f>
        <v>46714.065087520779</v>
      </c>
      <c r="G62" s="23">
        <f t="shared" si="6"/>
        <v>10693.867511530203</v>
      </c>
      <c r="I62" t="s">
        <v>63</v>
      </c>
      <c r="J62" s="1">
        <v>132452405</v>
      </c>
      <c r="K62" s="11">
        <v>0.65500000000000003</v>
      </c>
      <c r="L62" s="8">
        <v>181400</v>
      </c>
      <c r="M62" s="1">
        <f>K62*J62</f>
        <v>86756325.275000006</v>
      </c>
      <c r="N62" s="9">
        <f>M62*$B$5</f>
        <v>15737597404885.002</v>
      </c>
    </row>
    <row r="63" spans="1:15" x14ac:dyDescent="0.25">
      <c r="A63">
        <v>53</v>
      </c>
      <c r="B63" s="5">
        <f t="shared" si="7"/>
        <v>-1087.5846526270927</v>
      </c>
      <c r="C63" s="7">
        <f t="shared" si="4"/>
        <v>852.36039249142527</v>
      </c>
      <c r="D63" s="6">
        <f t="shared" si="8"/>
        <v>170472.07849828506</v>
      </c>
      <c r="E63" s="22">
        <f>SUM(C$10:C63)/SUM(C$10:C$370)</f>
        <v>0.22636614461701149</v>
      </c>
      <c r="F63" s="32">
        <f>SUM(C$10:C63)</f>
        <v>47566.425480012207</v>
      </c>
      <c r="G63" s="23">
        <f t="shared" si="6"/>
        <v>10927.92150171494</v>
      </c>
    </row>
    <row r="64" spans="1:15" x14ac:dyDescent="0.25">
      <c r="A64">
        <v>54</v>
      </c>
      <c r="B64" s="5">
        <f t="shared" si="7"/>
        <v>-1087.5846526270927</v>
      </c>
      <c r="C64" s="7">
        <f t="shared" si="4"/>
        <v>851.18427119074693</v>
      </c>
      <c r="D64" s="6">
        <f t="shared" si="8"/>
        <v>170236.85423814939</v>
      </c>
      <c r="E64" s="22">
        <f>SUM(C$10:C64)/SUM(C$10:C$370)</f>
        <v>0.23041688628792084</v>
      </c>
      <c r="F64" s="32">
        <f>SUM(C$10:C64)</f>
        <v>48417.609751202952</v>
      </c>
      <c r="G64" s="23">
        <f t="shared" si="6"/>
        <v>11163.14576185061</v>
      </c>
    </row>
    <row r="65" spans="1:10" x14ac:dyDescent="0.25">
      <c r="A65">
        <v>55</v>
      </c>
      <c r="B65" s="5">
        <f t="shared" si="7"/>
        <v>-1087.5846526270927</v>
      </c>
      <c r="C65" s="7">
        <f t="shared" si="4"/>
        <v>850.00226928356528</v>
      </c>
      <c r="D65" s="6">
        <f t="shared" si="8"/>
        <v>170000.45385671305</v>
      </c>
      <c r="E65" s="22">
        <f>SUM(C$10:C65)/SUM(C$10:C$370)</f>
        <v>0.2344620028732376</v>
      </c>
      <c r="F65" s="32">
        <f>SUM(C$10:C65)</f>
        <v>49267.612020486515</v>
      </c>
      <c r="G65" s="23">
        <f t="shared" si="6"/>
        <v>11399.546143286949</v>
      </c>
      <c r="J65" s="29"/>
    </row>
    <row r="66" spans="1:10" x14ac:dyDescent="0.25">
      <c r="A66">
        <v>56</v>
      </c>
      <c r="B66" s="5">
        <f t="shared" si="7"/>
        <v>-1087.5846526270927</v>
      </c>
      <c r="C66" s="7">
        <f t="shared" si="4"/>
        <v>848.81435736684773</v>
      </c>
      <c r="D66" s="6">
        <f t="shared" si="8"/>
        <v>169762.87147336954</v>
      </c>
      <c r="E66" s="22">
        <f>SUM(C$10:C66)/SUM(C$10:C$370)</f>
        <v>0.23850146624753382</v>
      </c>
      <c r="F66" s="32">
        <f>SUM(C$10:C66)</f>
        <v>50116.426377853364</v>
      </c>
      <c r="G66" s="23">
        <f t="shared" si="6"/>
        <v>11637.128526630462</v>
      </c>
    </row>
    <row r="67" spans="1:10" x14ac:dyDescent="0.25">
      <c r="A67">
        <v>57</v>
      </c>
      <c r="B67" s="5">
        <f t="shared" si="7"/>
        <v>-1087.5846526270927</v>
      </c>
      <c r="C67" s="7">
        <f t="shared" si="4"/>
        <v>847.6205058905465</v>
      </c>
      <c r="D67" s="6">
        <f t="shared" si="8"/>
        <v>169524.1011781093</v>
      </c>
      <c r="E67" s="22">
        <f>SUM(C$10:C67)/SUM(C$10:C$370)</f>
        <v>0.24253524814475438</v>
      </c>
      <c r="F67" s="32">
        <f>SUM(C$10:C67)</f>
        <v>50964.046883743911</v>
      </c>
      <c r="G67" s="23">
        <f t="shared" si="6"/>
        <v>11875.898821890703</v>
      </c>
    </row>
    <row r="68" spans="1:10" x14ac:dyDescent="0.25">
      <c r="A68">
        <v>58</v>
      </c>
      <c r="B68" s="5">
        <f t="shared" si="7"/>
        <v>-1087.5846526270927</v>
      </c>
      <c r="C68" s="7">
        <f t="shared" si="4"/>
        <v>846.42068515686378</v>
      </c>
      <c r="D68" s="6">
        <f t="shared" si="8"/>
        <v>169284.13703137275</v>
      </c>
      <c r="E68" s="22">
        <f>SUM(C$10:C68)/SUM(C$10:C$370)</f>
        <v>0.24656332015751392</v>
      </c>
      <c r="F68" s="32">
        <f>SUM(C$10:C68)</f>
        <v>51810.467568900778</v>
      </c>
      <c r="G68" s="23">
        <f t="shared" si="6"/>
        <v>12115.862968627247</v>
      </c>
    </row>
    <row r="69" spans="1:10" x14ac:dyDescent="0.25">
      <c r="A69">
        <v>59</v>
      </c>
      <c r="B69" s="5">
        <f t="shared" si="7"/>
        <v>-1087.5846526270927</v>
      </c>
      <c r="C69" s="7">
        <f t="shared" si="4"/>
        <v>845.21486531951268</v>
      </c>
      <c r="D69" s="6">
        <f t="shared" si="8"/>
        <v>169042.97306390252</v>
      </c>
      <c r="E69" s="22">
        <f>SUM(C$10:C69)/SUM(C$10:C$370)</f>
        <v>0.25058565373639008</v>
      </c>
      <c r="F69" s="32">
        <f>SUM(C$10:C69)</f>
        <v>52655.682434220289</v>
      </c>
      <c r="G69" s="23">
        <f t="shared" si="6"/>
        <v>12357.026936097478</v>
      </c>
    </row>
    <row r="70" spans="1:10" x14ac:dyDescent="0.25">
      <c r="A70" t="s">
        <v>86</v>
      </c>
      <c r="B70" s="5">
        <f t="shared" si="7"/>
        <v>-1087.5846526270927</v>
      </c>
      <c r="C70" s="7">
        <f t="shared" si="4"/>
        <v>844.00301638297481</v>
      </c>
      <c r="D70" s="6">
        <f t="shared" si="8"/>
        <v>168800.60327659495</v>
      </c>
      <c r="E70" s="22">
        <f>SUM(C$10:C70)/SUM(C$10:C$370)</f>
        <v>0.25460222018921352</v>
      </c>
      <c r="F70" s="32">
        <f>SUM(C$10:C70)</f>
        <v>53499.685450603261</v>
      </c>
      <c r="G70" s="23">
        <f t="shared" si="6"/>
        <v>12599.396723405051</v>
      </c>
    </row>
    <row r="71" spans="1:10" x14ac:dyDescent="0.25">
      <c r="A71">
        <v>61</v>
      </c>
      <c r="B71" s="5">
        <f t="shared" si="7"/>
        <v>-1087.5846526270927</v>
      </c>
      <c r="C71" s="7">
        <f t="shared" si="4"/>
        <v>842.78510820175416</v>
      </c>
      <c r="D71" s="6">
        <f t="shared" si="8"/>
        <v>168557.02164035084</v>
      </c>
      <c r="E71" s="22">
        <f>SUM(C$10:C71)/SUM(C$10:C$370)</f>
        <v>0.25861299068035387</v>
      </c>
      <c r="F71" s="32">
        <f>SUM(C$10:C71)</f>
        <v>54342.470558805013</v>
      </c>
      <c r="G71" s="23">
        <f t="shared" si="6"/>
        <v>12842.978359649162</v>
      </c>
    </row>
    <row r="72" spans="1:10" x14ac:dyDescent="0.25">
      <c r="A72">
        <v>62</v>
      </c>
      <c r="B72" s="5">
        <f t="shared" si="7"/>
        <v>-1087.5846526270927</v>
      </c>
      <c r="C72" s="7">
        <f t="shared" si="4"/>
        <v>841.56111047962759</v>
      </c>
      <c r="D72" s="6">
        <f t="shared" si="8"/>
        <v>168312.22209592551</v>
      </c>
      <c r="E72" s="22">
        <f>SUM(C$10:C72)/SUM(C$10:C$370)</f>
        <v>0.26261793623000285</v>
      </c>
      <c r="F72" s="32">
        <f>SUM(C$10:C72)</f>
        <v>55184.031669284639</v>
      </c>
      <c r="G72" s="23">
        <f t="shared" si="6"/>
        <v>13087.777904074494</v>
      </c>
    </row>
    <row r="73" spans="1:10" x14ac:dyDescent="0.25">
      <c r="A73">
        <v>63</v>
      </c>
      <c r="B73" s="5">
        <f t="shared" si="7"/>
        <v>-1087.5846526270927</v>
      </c>
      <c r="C73" s="7">
        <f t="shared" si="4"/>
        <v>840.33099276889027</v>
      </c>
      <c r="D73" s="6">
        <f t="shared" si="8"/>
        <v>168066.19855377806</v>
      </c>
      <c r="E73" s="22">
        <f>SUM(C$10:C73)/SUM(C$10:C$370)</f>
        <v>0.26661702771345291</v>
      </c>
      <c r="F73" s="32">
        <f>SUM(C$10:C73)</f>
        <v>56024.362662053529</v>
      </c>
      <c r="G73" s="23">
        <f t="shared" si="6"/>
        <v>13333.801446221943</v>
      </c>
    </row>
    <row r="74" spans="1:10" x14ac:dyDescent="0.25">
      <c r="A74">
        <v>64</v>
      </c>
      <c r="B74" s="5">
        <f t="shared" si="7"/>
        <v>-1087.5846526270927</v>
      </c>
      <c r="C74" s="7">
        <f t="shared" si="4"/>
        <v>839.09472446959933</v>
      </c>
      <c r="D74" s="6">
        <f t="shared" si="8"/>
        <v>167818.94489391986</v>
      </c>
      <c r="E74" s="22">
        <f>SUM(C$10:C74)/SUM(C$10:C$370)</f>
        <v>0.27061023586037314</v>
      </c>
      <c r="F74" s="32">
        <f>SUM(C$10:C74)</f>
        <v>56863.457386523129</v>
      </c>
      <c r="G74" s="23">
        <f t="shared" si="6"/>
        <v>13581.055106080137</v>
      </c>
    </row>
    <row r="75" spans="1:10" x14ac:dyDescent="0.25">
      <c r="A75">
        <v>65</v>
      </c>
      <c r="B75" s="5">
        <f t="shared" si="7"/>
        <v>-1087.5846526270927</v>
      </c>
      <c r="C75" s="7">
        <f t="shared" si="4"/>
        <v>837.8522748288118</v>
      </c>
      <c r="D75" s="6">
        <f t="shared" si="8"/>
        <v>167570.45496576236</v>
      </c>
      <c r="E75" s="22">
        <f>SUM(C$10:C75)/SUM(C$10:C$370)</f>
        <v>0.27459753125408076</v>
      </c>
      <c r="F75" s="32">
        <f>SUM(C$10:C75)</f>
        <v>57701.309661351937</v>
      </c>
      <c r="G75" s="23">
        <f t="shared" si="6"/>
        <v>13829.545034237643</v>
      </c>
    </row>
    <row r="76" spans="1:10" x14ac:dyDescent="0.25">
      <c r="A76">
        <v>66</v>
      </c>
      <c r="B76" s="5">
        <f t="shared" si="7"/>
        <v>-1087.5846526270927</v>
      </c>
      <c r="C76" s="7">
        <f t="shared" ref="C76:C139" si="12">$B$7*D76</f>
        <v>836.60361293982044</v>
      </c>
      <c r="D76" s="6">
        <f t="shared" si="8"/>
        <v>167320.72258796409</v>
      </c>
      <c r="E76" s="22">
        <f>SUM(C$10:C76)/SUM(C$10:C$370)</f>
        <v>0.2785788843308098</v>
      </c>
      <c r="F76" s="32">
        <f>SUM(C$10:C76)</f>
        <v>58537.913274291757</v>
      </c>
      <c r="G76" s="23">
        <f t="shared" si="6"/>
        <v>14079.27741203591</v>
      </c>
    </row>
    <row r="77" spans="1:10" x14ac:dyDescent="0.25">
      <c r="A77">
        <v>67</v>
      </c>
      <c r="B77" s="5">
        <f t="shared" si="7"/>
        <v>-1087.5846526270927</v>
      </c>
      <c r="C77" s="7">
        <f t="shared" si="12"/>
        <v>835.34870774138415</v>
      </c>
      <c r="D77" s="6">
        <f t="shared" si="8"/>
        <v>167069.74154827683</v>
      </c>
      <c r="E77" s="22">
        <f>SUM(C$10:C77)/SUM(C$10:C$370)</f>
        <v>0.28255426537897532</v>
      </c>
      <c r="F77" s="32">
        <f>SUM(C$10:C77)</f>
        <v>59373.261982033138</v>
      </c>
      <c r="G77" s="23">
        <f t="shared" si="6"/>
        <v>14330.258451723173</v>
      </c>
    </row>
    <row r="78" spans="1:10" x14ac:dyDescent="0.25">
      <c r="A78">
        <v>68</v>
      </c>
      <c r="B78" s="5">
        <f t="shared" si="7"/>
        <v>-1087.5846526270927</v>
      </c>
      <c r="C78" s="7">
        <f t="shared" si="12"/>
        <v>834.08752801695562</v>
      </c>
      <c r="D78" s="6">
        <f t="shared" si="8"/>
        <v>166817.50560339112</v>
      </c>
      <c r="E78" s="22">
        <f>SUM(C$10:C78)/SUM(C$10:C$370)</f>
        <v>0.2865236445384346</v>
      </c>
      <c r="F78" s="32">
        <f>SUM(C$10:C78)</f>
        <v>60207.349510050095</v>
      </c>
      <c r="G78" s="23">
        <f t="shared" si="6"/>
        <v>14582.494396608876</v>
      </c>
    </row>
    <row r="79" spans="1:10" x14ac:dyDescent="0.25">
      <c r="A79">
        <v>69</v>
      </c>
      <c r="B79" s="5">
        <f t="shared" si="7"/>
        <v>-1087.5846526270927</v>
      </c>
      <c r="C79" s="7">
        <f t="shared" si="12"/>
        <v>832.82004239390494</v>
      </c>
      <c r="D79" s="6">
        <f t="shared" si="8"/>
        <v>166564.00847878098</v>
      </c>
      <c r="E79" s="22">
        <f>SUM(C$10:C79)/SUM(C$10:C$370)</f>
        <v>0.29048699179974402</v>
      </c>
      <c r="F79" s="32">
        <f>SUM(C$10:C79)</f>
        <v>61040.169552444</v>
      </c>
      <c r="G79" s="23">
        <f t="shared" si="6"/>
        <v>14835.991521219024</v>
      </c>
    </row>
    <row r="80" spans="1:10" x14ac:dyDescent="0.25">
      <c r="A80">
        <v>70</v>
      </c>
      <c r="B80" s="5">
        <f t="shared" si="7"/>
        <v>-1087.5846526270927</v>
      </c>
      <c r="C80" s="7">
        <f t="shared" si="12"/>
        <v>831.54621934273894</v>
      </c>
      <c r="D80" s="6">
        <f t="shared" si="8"/>
        <v>166309.24386854778</v>
      </c>
      <c r="E80" s="22">
        <f>SUM(C$10:C80)/SUM(C$10:C$370)</f>
        <v>0.2944442770034128</v>
      </c>
      <c r="F80" s="32">
        <f>SUM(C$10:C80)</f>
        <v>61871.715771786738</v>
      </c>
      <c r="G80" s="23">
        <f t="shared" ref="G80:G143" si="13">$D$10-D80</f>
        <v>15090.756131452217</v>
      </c>
    </row>
    <row r="81" spans="1:7" x14ac:dyDescent="0.25">
      <c r="A81">
        <v>71</v>
      </c>
      <c r="B81" s="5">
        <f t="shared" si="7"/>
        <v>-1087.5846526270927</v>
      </c>
      <c r="C81" s="7">
        <f t="shared" si="12"/>
        <v>830.26602717631715</v>
      </c>
      <c r="D81" s="6">
        <f t="shared" si="8"/>
        <v>166053.20543526343</v>
      </c>
      <c r="E81" s="22">
        <f>SUM(C$10:C81)/SUM(C$10:C$370)</f>
        <v>0.29839546983915283</v>
      </c>
      <c r="F81" s="32">
        <f>SUM(C$10:C81)</f>
        <v>62701.981798963054</v>
      </c>
      <c r="G81" s="23">
        <f t="shared" si="13"/>
        <v>15346.79456473657</v>
      </c>
    </row>
    <row r="82" spans="1:7" x14ac:dyDescent="0.25">
      <c r="A82" t="s">
        <v>87</v>
      </c>
      <c r="B82" s="5">
        <f t="shared" si="7"/>
        <v>-1087.5846526270927</v>
      </c>
      <c r="C82" s="7">
        <f t="shared" si="12"/>
        <v>828.97943404906334</v>
      </c>
      <c r="D82" s="6">
        <f t="shared" si="8"/>
        <v>165795.88680981265</v>
      </c>
      <c r="E82" s="22">
        <f>SUM(C$10:C82)/SUM(C$10:C$370)</f>
        <v>0.30234053984512443</v>
      </c>
      <c r="F82" s="32">
        <f>SUM(C$10:C82)</f>
        <v>63530.961233012116</v>
      </c>
      <c r="G82" s="23">
        <f t="shared" si="13"/>
        <v>15604.113190187345</v>
      </c>
    </row>
    <row r="83" spans="1:7" x14ac:dyDescent="0.25">
      <c r="A83">
        <v>73</v>
      </c>
      <c r="B83" s="5">
        <f t="shared" si="7"/>
        <v>-1087.5846526270927</v>
      </c>
      <c r="C83" s="7">
        <f t="shared" si="12"/>
        <v>827.68640795617318</v>
      </c>
      <c r="D83" s="6">
        <f t="shared" si="8"/>
        <v>165537.28159123464</v>
      </c>
      <c r="E83" s="22">
        <f>SUM(C$10:C83)/SUM(C$10:C$370)</f>
        <v>0.30627945640717869</v>
      </c>
      <c r="F83" s="32">
        <f>SUM(C$10:C83)</f>
        <v>64358.647640968287</v>
      </c>
      <c r="G83" s="23">
        <f t="shared" si="13"/>
        <v>15862.718408765359</v>
      </c>
    </row>
    <row r="84" spans="1:7" x14ac:dyDescent="0.25">
      <c r="A84">
        <v>74</v>
      </c>
      <c r="B84" s="5">
        <f t="shared" si="7"/>
        <v>-1087.5846526270927</v>
      </c>
      <c r="C84" s="7">
        <f t="shared" si="12"/>
        <v>826.38691673281869</v>
      </c>
      <c r="D84" s="6">
        <f t="shared" si="8"/>
        <v>165277.38334656373</v>
      </c>
      <c r="E84" s="22">
        <f>SUM(C$10:C84)/SUM(C$10:C$370)</f>
        <v>0.31021218875809614</v>
      </c>
      <c r="F84" s="32">
        <f>SUM(C$10:C84)</f>
        <v>65185.034557701103</v>
      </c>
      <c r="G84" s="23">
        <f t="shared" si="13"/>
        <v>16122.616653436271</v>
      </c>
    </row>
    <row r="85" spans="1:7" x14ac:dyDescent="0.25">
      <c r="A85">
        <v>75</v>
      </c>
      <c r="B85" s="5">
        <f t="shared" ref="B85:B148" si="14">B84</f>
        <v>-1087.5846526270927</v>
      </c>
      <c r="C85" s="7">
        <f t="shared" si="12"/>
        <v>825.08092805334729</v>
      </c>
      <c r="D85" s="6">
        <f t="shared" ref="D85:D148" si="15">D84+C84+B84</f>
        <v>165016.18561066946</v>
      </c>
      <c r="E85" s="22">
        <f>SUM(C$10:C85)/SUM(C$10:C$370)</f>
        <v>0.31413870597682098</v>
      </c>
      <c r="F85" s="32">
        <f>SUM(C$10:C85)</f>
        <v>66010.115485754446</v>
      </c>
      <c r="G85" s="23">
        <f t="shared" si="13"/>
        <v>16383.814389330539</v>
      </c>
    </row>
    <row r="86" spans="1:7" x14ac:dyDescent="0.25">
      <c r="A86">
        <v>76</v>
      </c>
      <c r="B86" s="5">
        <f t="shared" si="14"/>
        <v>-1087.5846526270927</v>
      </c>
      <c r="C86" s="7">
        <f t="shared" si="12"/>
        <v>823.76840943047864</v>
      </c>
      <c r="D86" s="6">
        <f t="shared" si="15"/>
        <v>164753.68188609573</v>
      </c>
      <c r="E86" s="22">
        <f>SUM(C$10:C86)/SUM(C$10:C$370)</f>
        <v>0.31805897698769242</v>
      </c>
      <c r="F86" s="32">
        <f>SUM(C$10:C86)</f>
        <v>66833.883895184932</v>
      </c>
      <c r="G86" s="23">
        <f t="shared" si="13"/>
        <v>16646.318113904272</v>
      </c>
    </row>
    <row r="87" spans="1:7" x14ac:dyDescent="0.25">
      <c r="A87">
        <v>77</v>
      </c>
      <c r="B87" s="5">
        <f t="shared" si="14"/>
        <v>-1087.5846526270927</v>
      </c>
      <c r="C87" s="7">
        <f t="shared" si="12"/>
        <v>822.44932821449561</v>
      </c>
      <c r="D87" s="6">
        <f t="shared" si="15"/>
        <v>164489.86564289912</v>
      </c>
      <c r="E87" s="22">
        <f>SUM(C$10:C87)/SUM(C$10:C$370)</f>
        <v>0.321972970559671</v>
      </c>
      <c r="F87" s="32">
        <f>SUM(C$10:C87)</f>
        <v>67656.33322339943</v>
      </c>
      <c r="G87" s="23">
        <f t="shared" si="13"/>
        <v>16910.134357100877</v>
      </c>
    </row>
    <row r="88" spans="1:7" x14ac:dyDescent="0.25">
      <c r="A88">
        <v>78</v>
      </c>
      <c r="B88" s="5">
        <f t="shared" si="14"/>
        <v>-1087.5846526270927</v>
      </c>
      <c r="C88" s="7">
        <f t="shared" si="12"/>
        <v>821.12365159243257</v>
      </c>
      <c r="D88" s="6">
        <f t="shared" si="15"/>
        <v>164224.73031848652</v>
      </c>
      <c r="E88" s="22">
        <f>SUM(C$10:C88)/SUM(C$10:C$370)</f>
        <v>0.32588065530556237</v>
      </c>
      <c r="F88" s="32">
        <f>SUM(C$10:C88)</f>
        <v>68477.456874991869</v>
      </c>
      <c r="G88" s="23">
        <f t="shared" si="13"/>
        <v>17175.269681513484</v>
      </c>
    </row>
    <row r="89" spans="1:7" x14ac:dyDescent="0.25">
      <c r="A89">
        <v>79</v>
      </c>
      <c r="B89" s="5">
        <f t="shared" si="14"/>
        <v>-1087.5846526270927</v>
      </c>
      <c r="C89" s="7">
        <f t="shared" si="12"/>
        <v>819.79134658725934</v>
      </c>
      <c r="D89" s="6">
        <f t="shared" si="15"/>
        <v>163958.26931745186</v>
      </c>
      <c r="E89" s="22">
        <f>SUM(C$10:C89)/SUM(C$10:C$370)</f>
        <v>0.329781999681236</v>
      </c>
      <c r="F89" s="32">
        <f>SUM(C$10:C89)</f>
        <v>69297.248221579124</v>
      </c>
      <c r="G89" s="23">
        <f t="shared" si="13"/>
        <v>17441.730682548136</v>
      </c>
    </row>
    <row r="90" spans="1:7" x14ac:dyDescent="0.25">
      <c r="A90">
        <v>80</v>
      </c>
      <c r="B90" s="5">
        <f t="shared" si="14"/>
        <v>-1087.5846526270927</v>
      </c>
      <c r="C90" s="7">
        <f t="shared" si="12"/>
        <v>818.45238005706028</v>
      </c>
      <c r="D90" s="6">
        <f t="shared" si="15"/>
        <v>163690.47601141204</v>
      </c>
      <c r="E90" s="22">
        <f>SUM(C$10:C90)/SUM(C$10:C$370)</f>
        <v>0.33367697198484092</v>
      </c>
      <c r="F90" s="32">
        <f>SUM(C$10:C90)</f>
        <v>70115.700601636185</v>
      </c>
      <c r="G90" s="23">
        <f t="shared" si="13"/>
        <v>17709.523988587956</v>
      </c>
    </row>
    <row r="91" spans="1:7" x14ac:dyDescent="0.25">
      <c r="A91">
        <v>81</v>
      </c>
      <c r="B91" s="5">
        <f t="shared" si="14"/>
        <v>-1087.5846526270927</v>
      </c>
      <c r="C91" s="7">
        <f t="shared" si="12"/>
        <v>817.10671869421003</v>
      </c>
      <c r="D91" s="6">
        <f t="shared" si="15"/>
        <v>163421.343738842</v>
      </c>
      <c r="E91" s="22">
        <f>SUM(C$10:C91)/SUM(C$10:C$370)</f>
        <v>0.33756554035601671</v>
      </c>
      <c r="F91" s="32">
        <f>SUM(C$10:C91)</f>
        <v>70932.807320330394</v>
      </c>
      <c r="G91" s="23">
        <f t="shared" si="13"/>
        <v>17978.656261158001</v>
      </c>
    </row>
    <row r="92" spans="1:7" x14ac:dyDescent="0.25">
      <c r="A92">
        <v>82</v>
      </c>
      <c r="B92" s="5">
        <f t="shared" si="14"/>
        <v>-1087.5846526270927</v>
      </c>
      <c r="C92" s="7">
        <f t="shared" si="12"/>
        <v>815.75432902454565</v>
      </c>
      <c r="D92" s="6">
        <f t="shared" si="15"/>
        <v>163150.86580490912</v>
      </c>
      <c r="E92" s="22">
        <f>SUM(C$10:C92)/SUM(C$10:C$370)</f>
        <v>0.34144767277510124</v>
      </c>
      <c r="F92" s="32">
        <f>SUM(C$10:C92)</f>
        <v>71748.561649354946</v>
      </c>
      <c r="G92" s="23">
        <f t="shared" si="13"/>
        <v>18249.134195090883</v>
      </c>
    </row>
    <row r="93" spans="1:7" x14ac:dyDescent="0.25">
      <c r="A93">
        <v>83</v>
      </c>
      <c r="B93" s="5">
        <f t="shared" si="14"/>
        <v>-1087.5846526270927</v>
      </c>
      <c r="C93" s="7">
        <f t="shared" si="12"/>
        <v>814.39517740653287</v>
      </c>
      <c r="D93" s="6">
        <f t="shared" si="15"/>
        <v>162879.03548130658</v>
      </c>
      <c r="E93" s="22">
        <f>SUM(C$10:C93)/SUM(C$10:C$370)</f>
        <v>0.34532333706233409</v>
      </c>
      <c r="F93" s="32">
        <f>SUM(C$10:C93)</f>
        <v>72562.956826761481</v>
      </c>
      <c r="G93" s="23">
        <f t="shared" si="13"/>
        <v>18520.964518693421</v>
      </c>
    </row>
    <row r="94" spans="1:7" x14ac:dyDescent="0.25">
      <c r="A94" t="s">
        <v>88</v>
      </c>
      <c r="B94" s="5">
        <f t="shared" si="14"/>
        <v>-1087.5846526270927</v>
      </c>
      <c r="C94" s="7">
        <f t="shared" si="12"/>
        <v>813.02923003043009</v>
      </c>
      <c r="D94" s="6">
        <f t="shared" si="15"/>
        <v>162605.84600608601</v>
      </c>
      <c r="E94" s="22">
        <f>SUM(C$10:C94)/SUM(C$10:C$370)</f>
        <v>0.34919250087705589</v>
      </c>
      <c r="F94" s="32">
        <f>SUM(C$10:C94)</f>
        <v>73375.98605679191</v>
      </c>
      <c r="G94" s="23">
        <f t="shared" si="13"/>
        <v>18794.153993913991</v>
      </c>
    </row>
    <row r="95" spans="1:7" x14ac:dyDescent="0.25">
      <c r="A95">
        <v>85</v>
      </c>
      <c r="B95" s="5">
        <f t="shared" si="14"/>
        <v>-1087.5846526270927</v>
      </c>
      <c r="C95" s="7">
        <f t="shared" si="12"/>
        <v>811.6564529174467</v>
      </c>
      <c r="D95" s="6">
        <f t="shared" si="15"/>
        <v>162331.29058348935</v>
      </c>
      <c r="E95" s="22">
        <f>SUM(C$10:C95)/SUM(C$10:C$370)</f>
        <v>0.35305513171690422</v>
      </c>
      <c r="F95" s="32">
        <f>SUM(C$10:C95)</f>
        <v>74187.64250970936</v>
      </c>
      <c r="G95" s="23">
        <f t="shared" si="13"/>
        <v>19068.709416510654</v>
      </c>
    </row>
    <row r="96" spans="1:7" x14ac:dyDescent="0.25">
      <c r="A96">
        <v>86</v>
      </c>
      <c r="B96" s="5">
        <f t="shared" si="14"/>
        <v>-1087.5846526270927</v>
      </c>
      <c r="C96" s="7">
        <f t="shared" si="12"/>
        <v>810.27681191889849</v>
      </c>
      <c r="D96" s="6">
        <f t="shared" si="15"/>
        <v>162055.36238377969</v>
      </c>
      <c r="E96" s="22">
        <f>SUM(C$10:C96)/SUM(C$10:C$370)</f>
        <v>0.35691119691700463</v>
      </c>
      <c r="F96" s="32">
        <f>SUM(C$10:C96)</f>
        <v>74997.919321628258</v>
      </c>
      <c r="G96" s="23">
        <f t="shared" si="13"/>
        <v>19344.637616220309</v>
      </c>
    </row>
    <row r="97" spans="1:7" x14ac:dyDescent="0.25">
      <c r="A97">
        <v>87</v>
      </c>
      <c r="B97" s="5">
        <f t="shared" si="14"/>
        <v>-1087.5846526270927</v>
      </c>
      <c r="C97" s="7">
        <f t="shared" si="12"/>
        <v>808.89027271535747</v>
      </c>
      <c r="D97" s="6">
        <f t="shared" si="15"/>
        <v>161778.05454307148</v>
      </c>
      <c r="E97" s="22">
        <f>SUM(C$10:C97)/SUM(C$10:C$370)</f>
        <v>0.36076066364915843</v>
      </c>
      <c r="F97" s="32">
        <f>SUM(C$10:C97)</f>
        <v>75806.80959434362</v>
      </c>
      <c r="G97" s="23">
        <f t="shared" si="13"/>
        <v>19621.945456928515</v>
      </c>
    </row>
    <row r="98" spans="1:7" x14ac:dyDescent="0.25">
      <c r="A98">
        <v>88</v>
      </c>
      <c r="B98" s="5">
        <f t="shared" si="14"/>
        <v>-1087.5846526270927</v>
      </c>
      <c r="C98" s="7">
        <f t="shared" si="12"/>
        <v>807.49680081579879</v>
      </c>
      <c r="D98" s="6">
        <f t="shared" si="15"/>
        <v>161499.36016315976</v>
      </c>
      <c r="E98" s="22">
        <f>SUM(C$10:C98)/SUM(C$10:C$370)</f>
        <v>0.36460349892102584</v>
      </c>
      <c r="F98" s="32">
        <f>SUM(C$10:C98)</f>
        <v>76614.306395159423</v>
      </c>
      <c r="G98" s="23">
        <f t="shared" si="13"/>
        <v>19900.639836840244</v>
      </c>
    </row>
    <row r="99" spans="1:7" x14ac:dyDescent="0.25">
      <c r="A99">
        <v>89</v>
      </c>
      <c r="B99" s="5">
        <f t="shared" si="14"/>
        <v>-1087.5846526270927</v>
      </c>
      <c r="C99" s="7">
        <f t="shared" si="12"/>
        <v>806.09636155674241</v>
      </c>
      <c r="D99" s="6">
        <f t="shared" si="15"/>
        <v>161219.27231134847</v>
      </c>
      <c r="E99" s="22">
        <f>SUM(C$10:C99)/SUM(C$10:C$370)</f>
        <v>0.36843966957530544</v>
      </c>
      <c r="F99" s="32">
        <f>SUM(C$10:C99)</f>
        <v>77420.402756716168</v>
      </c>
      <c r="G99" s="23">
        <f t="shared" si="13"/>
        <v>20180.727688651532</v>
      </c>
    </row>
    <row r="100" spans="1:7" x14ac:dyDescent="0.25">
      <c r="A100">
        <v>90</v>
      </c>
      <c r="B100" s="5">
        <f t="shared" si="14"/>
        <v>-1087.5846526270927</v>
      </c>
      <c r="C100" s="7">
        <f t="shared" si="12"/>
        <v>804.68892010139052</v>
      </c>
      <c r="D100" s="6">
        <f t="shared" si="15"/>
        <v>160937.78402027811</v>
      </c>
      <c r="E100" s="22">
        <f>SUM(C$10:C100)/SUM(C$10:C$370)</f>
        <v>0.37226914228890928</v>
      </c>
      <c r="F100" s="32">
        <f>SUM(C$10:C100)</f>
        <v>78225.091676817552</v>
      </c>
      <c r="G100" s="23">
        <f t="shared" si="13"/>
        <v>20462.215979721892</v>
      </c>
    </row>
    <row r="101" spans="1:7" x14ac:dyDescent="0.25">
      <c r="A101">
        <v>91</v>
      </c>
      <c r="B101" s="5">
        <f t="shared" si="14"/>
        <v>-1087.5846526270927</v>
      </c>
      <c r="C101" s="7">
        <f t="shared" si="12"/>
        <v>803.27444143876198</v>
      </c>
      <c r="D101" s="6">
        <f t="shared" si="15"/>
        <v>160654.8882877524</v>
      </c>
      <c r="E101" s="22">
        <f>SUM(C$10:C101)/SUM(C$10:C$370)</f>
        <v>0.37609188357213402</v>
      </c>
      <c r="F101" s="32">
        <f>SUM(C$10:C101)</f>
        <v>79028.366118256308</v>
      </c>
      <c r="G101" s="23">
        <f t="shared" si="13"/>
        <v>20745.111712247599</v>
      </c>
    </row>
    <row r="102" spans="1:7" x14ac:dyDescent="0.25">
      <c r="A102">
        <v>92</v>
      </c>
      <c r="B102" s="5">
        <f t="shared" si="14"/>
        <v>-1087.5846526270927</v>
      </c>
      <c r="C102" s="7">
        <f t="shared" si="12"/>
        <v>801.85289038282031</v>
      </c>
      <c r="D102" s="6">
        <f t="shared" si="15"/>
        <v>160370.57807656407</v>
      </c>
      <c r="E102" s="22">
        <f>SUM(C$10:C102)/SUM(C$10:C$370)</f>
        <v>0.37990785976782776</v>
      </c>
      <c r="F102" s="32">
        <f>SUM(C$10:C102)</f>
        <v>79830.219008639135</v>
      </c>
      <c r="G102" s="23">
        <f t="shared" si="13"/>
        <v>21029.421923435933</v>
      </c>
    </row>
    <row r="103" spans="1:7" x14ac:dyDescent="0.25">
      <c r="A103">
        <v>93</v>
      </c>
      <c r="B103" s="5">
        <f t="shared" si="14"/>
        <v>-1087.5846526270927</v>
      </c>
      <c r="C103" s="7">
        <f t="shared" si="12"/>
        <v>800.42423157159897</v>
      </c>
      <c r="D103" s="6">
        <f t="shared" si="15"/>
        <v>160084.84631431979</v>
      </c>
      <c r="E103" s="22">
        <f>SUM(C$10:C103)/SUM(C$10:C$370)</f>
        <v>0.38371703705055282</v>
      </c>
      <c r="F103" s="32">
        <f>SUM(C$10:C103)</f>
        <v>80630.643240210731</v>
      </c>
      <c r="G103" s="23">
        <f t="shared" si="13"/>
        <v>21315.153685680212</v>
      </c>
    </row>
    <row r="104" spans="1:7" x14ac:dyDescent="0.25">
      <c r="A104">
        <v>94</v>
      </c>
      <c r="B104" s="5">
        <f t="shared" si="14"/>
        <v>-1087.5846526270927</v>
      </c>
      <c r="C104" s="7">
        <f t="shared" si="12"/>
        <v>798.98842946632158</v>
      </c>
      <c r="D104" s="6">
        <f t="shared" si="15"/>
        <v>159797.68589326431</v>
      </c>
      <c r="E104" s="22">
        <f>SUM(C$10:C104)/SUM(C$10:C$370)</f>
        <v>0.38751938142574432</v>
      </c>
      <c r="F104" s="32">
        <f>SUM(C$10:C104)</f>
        <v>81429.631669677052</v>
      </c>
      <c r="G104" s="23">
        <f t="shared" si="13"/>
        <v>21602.314106735692</v>
      </c>
    </row>
    <row r="105" spans="1:7" x14ac:dyDescent="0.25">
      <c r="A105">
        <v>95</v>
      </c>
      <c r="B105" s="5">
        <f t="shared" si="14"/>
        <v>-1087.5846526270927</v>
      </c>
      <c r="C105" s="7">
        <f t="shared" si="12"/>
        <v>797.54544835051774</v>
      </c>
      <c r="D105" s="6">
        <f t="shared" si="15"/>
        <v>159509.08967010354</v>
      </c>
      <c r="E105" s="22">
        <f>SUM(C$10:C105)/SUM(C$10:C$370)</f>
        <v>0.39131485872886468</v>
      </c>
      <c r="F105" s="32">
        <f>SUM(C$10:C105)</f>
        <v>82227.177118027568</v>
      </c>
      <c r="G105" s="23">
        <f t="shared" si="13"/>
        <v>21890.910329896462</v>
      </c>
    </row>
    <row r="106" spans="1:7" x14ac:dyDescent="0.25">
      <c r="A106" t="s">
        <v>89</v>
      </c>
      <c r="B106" s="5">
        <f t="shared" si="14"/>
        <v>-1087.5846526270927</v>
      </c>
      <c r="C106" s="7">
        <f t="shared" si="12"/>
        <v>796.09525232913484</v>
      </c>
      <c r="D106" s="6">
        <f t="shared" si="15"/>
        <v>159219.05046582696</v>
      </c>
      <c r="E106" s="22">
        <f>SUM(C$10:C106)/SUM(C$10:C$370)</f>
        <v>0.39510343462455355</v>
      </c>
      <c r="F106" s="32">
        <f>SUM(C$10:C106)</f>
        <v>83023.272370356703</v>
      </c>
      <c r="G106" s="23">
        <f t="shared" si="13"/>
        <v>22180.949534173036</v>
      </c>
    </row>
    <row r="107" spans="1:7" x14ac:dyDescent="0.25">
      <c r="A107">
        <v>97</v>
      </c>
      <c r="B107" s="5">
        <f t="shared" si="14"/>
        <v>-1087.5846526270927</v>
      </c>
      <c r="C107" s="7">
        <f t="shared" si="12"/>
        <v>794.63780532764508</v>
      </c>
      <c r="D107" s="6">
        <f t="shared" si="15"/>
        <v>158927.56106552901</v>
      </c>
      <c r="E107" s="22">
        <f>SUM(C$10:C107)/SUM(C$10:C$370)</f>
        <v>0.39888507460577366</v>
      </c>
      <c r="F107" s="32">
        <f>SUM(C$10:C107)</f>
        <v>83817.910175684345</v>
      </c>
      <c r="G107" s="23">
        <f t="shared" si="13"/>
        <v>22472.438934470993</v>
      </c>
    </row>
    <row r="108" spans="1:7" x14ac:dyDescent="0.25">
      <c r="A108">
        <v>98</v>
      </c>
      <c r="B108" s="5">
        <f t="shared" si="14"/>
        <v>-1087.5846526270927</v>
      </c>
      <c r="C108" s="7">
        <f t="shared" si="12"/>
        <v>793.1730710911479</v>
      </c>
      <c r="D108" s="6">
        <f t="shared" si="15"/>
        <v>158634.61421822957</v>
      </c>
      <c r="E108" s="22">
        <f>SUM(C$10:C108)/SUM(C$10:C$370)</f>
        <v>0.40265974399295273</v>
      </c>
      <c r="F108" s="32">
        <f>SUM(C$10:C108)</f>
        <v>84611.083246775495</v>
      </c>
      <c r="G108" s="23">
        <f t="shared" si="13"/>
        <v>22765.385781770427</v>
      </c>
    </row>
    <row r="109" spans="1:7" x14ac:dyDescent="0.25">
      <c r="A109">
        <v>99</v>
      </c>
      <c r="B109" s="5">
        <f t="shared" si="14"/>
        <v>-1087.5846526270927</v>
      </c>
      <c r="C109" s="7">
        <f t="shared" si="12"/>
        <v>791.70101318346815</v>
      </c>
      <c r="D109" s="6">
        <f t="shared" si="15"/>
        <v>158340.20263669363</v>
      </c>
      <c r="E109" s="22">
        <f>SUM(C$10:C109)/SUM(C$10:C$370)</f>
        <v>0.4064274079331206</v>
      </c>
      <c r="F109" s="32">
        <f>SUM(C$10:C109)</f>
        <v>85402.784259958964</v>
      </c>
      <c r="G109" s="23">
        <f t="shared" si="13"/>
        <v>23059.797363306367</v>
      </c>
    </row>
    <row r="110" spans="1:7" x14ac:dyDescent="0.25">
      <c r="A110">
        <v>100</v>
      </c>
      <c r="B110" s="5">
        <f t="shared" si="14"/>
        <v>-1087.5846526270927</v>
      </c>
      <c r="C110" s="7">
        <f t="shared" si="12"/>
        <v>790.22159498625001</v>
      </c>
      <c r="D110" s="6">
        <f t="shared" si="15"/>
        <v>158044.31899725</v>
      </c>
      <c r="E110" s="22">
        <f>SUM(C$10:C110)/SUM(C$10:C$370)</f>
        <v>0.41018803139904214</v>
      </c>
      <c r="F110" s="32">
        <f>SUM(C$10:C110)</f>
        <v>86193.005854945208</v>
      </c>
      <c r="G110" s="23">
        <f t="shared" si="13"/>
        <v>23355.681002750003</v>
      </c>
    </row>
    <row r="111" spans="1:7" x14ac:dyDescent="0.25">
      <c r="A111">
        <v>101</v>
      </c>
      <c r="B111" s="5">
        <f t="shared" si="14"/>
        <v>-1087.5846526270927</v>
      </c>
      <c r="C111" s="7">
        <f t="shared" si="12"/>
        <v>788.73477969804571</v>
      </c>
      <c r="D111" s="6">
        <f t="shared" si="15"/>
        <v>157746.95593960915</v>
      </c>
      <c r="E111" s="22">
        <f>SUM(C$10:C111)/SUM(C$10:C$370)</f>
        <v>0.41394157918834618</v>
      </c>
      <c r="F111" s="32">
        <f>SUM(C$10:C111)</f>
        <v>86981.740634643254</v>
      </c>
      <c r="G111" s="23">
        <f t="shared" si="13"/>
        <v>23653.04406039085</v>
      </c>
    </row>
    <row r="112" spans="1:7" x14ac:dyDescent="0.25">
      <c r="A112">
        <v>102</v>
      </c>
      <c r="B112" s="5">
        <f t="shared" si="14"/>
        <v>-1087.5846526270927</v>
      </c>
      <c r="C112" s="7">
        <f t="shared" si="12"/>
        <v>787.24053033340056</v>
      </c>
      <c r="D112" s="6">
        <f t="shared" si="15"/>
        <v>157448.10606668011</v>
      </c>
      <c r="E112" s="22">
        <f>SUM(C$10:C112)/SUM(C$10:C$370)</f>
        <v>0.41768801592264954</v>
      </c>
      <c r="F112" s="32">
        <f>SUM(C$10:C112)</f>
        <v>87768.981164976649</v>
      </c>
      <c r="G112" s="23">
        <f t="shared" si="13"/>
        <v>23951.893933319894</v>
      </c>
    </row>
    <row r="113" spans="1:7" x14ac:dyDescent="0.25">
      <c r="A113">
        <v>103</v>
      </c>
      <c r="B113" s="5">
        <f t="shared" si="14"/>
        <v>-1087.5846526270927</v>
      </c>
      <c r="C113" s="7">
        <f t="shared" si="12"/>
        <v>785.73880972193206</v>
      </c>
      <c r="D113" s="6">
        <f t="shared" si="15"/>
        <v>157147.76194438641</v>
      </c>
      <c r="E113" s="22">
        <f>SUM(C$10:C113)/SUM(C$10:C$370)</f>
        <v>0.42142730604667739</v>
      </c>
      <c r="F113" s="32">
        <f>SUM(C$10:C113)</f>
        <v>88554.719974698586</v>
      </c>
      <c r="G113" s="23">
        <f t="shared" si="13"/>
        <v>24252.23805561359</v>
      </c>
    </row>
    <row r="114" spans="1:7" x14ac:dyDescent="0.25">
      <c r="A114">
        <v>104</v>
      </c>
      <c r="B114" s="5">
        <f t="shared" si="14"/>
        <v>-1087.5846526270927</v>
      </c>
      <c r="C114" s="7">
        <f t="shared" si="12"/>
        <v>784.22958050740624</v>
      </c>
      <c r="D114" s="6">
        <f t="shared" si="15"/>
        <v>156845.91610148124</v>
      </c>
      <c r="E114" s="22">
        <f>SUM(C$10:C114)/SUM(C$10:C$370)</f>
        <v>0.42515941382737815</v>
      </c>
      <c r="F114" s="32">
        <f>SUM(C$10:C114)</f>
        <v>89338.949555205996</v>
      </c>
      <c r="G114" s="23">
        <f t="shared" si="13"/>
        <v>24554.083898518758</v>
      </c>
    </row>
    <row r="115" spans="1:7" x14ac:dyDescent="0.25">
      <c r="A115">
        <v>105</v>
      </c>
      <c r="B115" s="5">
        <f t="shared" si="14"/>
        <v>-1087.5846526270927</v>
      </c>
      <c r="C115" s="7">
        <f t="shared" si="12"/>
        <v>782.7128051468078</v>
      </c>
      <c r="D115" s="6">
        <f t="shared" si="15"/>
        <v>156542.56102936156</v>
      </c>
      <c r="E115" s="22">
        <f>SUM(C$10:C115)/SUM(C$10:C$370)</f>
        <v>0.42888430335303529</v>
      </c>
      <c r="F115" s="32">
        <f>SUM(C$10:C115)</f>
        <v>90121.662360352799</v>
      </c>
      <c r="G115" s="23">
        <f t="shared" si="13"/>
        <v>24857.438970638439</v>
      </c>
    </row>
    <row r="116" spans="1:7" x14ac:dyDescent="0.25">
      <c r="A116">
        <v>106</v>
      </c>
      <c r="B116" s="5">
        <f t="shared" si="14"/>
        <v>-1087.5846526270927</v>
      </c>
      <c r="C116" s="7">
        <f t="shared" si="12"/>
        <v>781.18844590940648</v>
      </c>
      <c r="D116" s="6">
        <f t="shared" si="15"/>
        <v>156237.68918188129</v>
      </c>
      <c r="E116" s="22">
        <f>SUM(C$10:C116)/SUM(C$10:C$370)</f>
        <v>0.43260193853237355</v>
      </c>
      <c r="F116" s="32">
        <f>SUM(C$10:C116)</f>
        <v>90902.850806262199</v>
      </c>
      <c r="G116" s="23">
        <f t="shared" si="13"/>
        <v>25162.310818118713</v>
      </c>
    </row>
    <row r="117" spans="1:7" x14ac:dyDescent="0.25">
      <c r="A117">
        <v>107</v>
      </c>
      <c r="B117" s="5">
        <f t="shared" si="14"/>
        <v>-1087.5846526270927</v>
      </c>
      <c r="C117" s="7">
        <f t="shared" si="12"/>
        <v>779.65646487581807</v>
      </c>
      <c r="D117" s="6">
        <f t="shared" si="15"/>
        <v>155931.29297516361</v>
      </c>
      <c r="E117" s="22">
        <f>SUM(C$10:C117)/SUM(C$10:C$370)</f>
        <v>0.43631228309366143</v>
      </c>
      <c r="F117" s="32">
        <f>SUM(C$10:C117)</f>
        <v>91682.50727113802</v>
      </c>
      <c r="G117" s="23">
        <f t="shared" si="13"/>
        <v>25468.707024836389</v>
      </c>
    </row>
    <row r="118" spans="1:7" x14ac:dyDescent="0.25">
      <c r="A118" t="s">
        <v>90</v>
      </c>
      <c r="B118" s="5">
        <f t="shared" si="14"/>
        <v>-1087.5846526270927</v>
      </c>
      <c r="C118" s="7">
        <f t="shared" si="12"/>
        <v>778.11682393706178</v>
      </c>
      <c r="D118" s="6">
        <f t="shared" si="15"/>
        <v>155623.36478741234</v>
      </c>
      <c r="E118" s="22">
        <f>SUM(C$10:C118)/SUM(C$10:C$370)</f>
        <v>0.44001530058380861</v>
      </c>
      <c r="F118" s="32">
        <f>SUM(C$10:C118)</f>
        <v>92460.62409507508</v>
      </c>
      <c r="G118" s="23">
        <f t="shared" si="13"/>
        <v>25776.635212587658</v>
      </c>
    </row>
    <row r="119" spans="1:7" x14ac:dyDescent="0.25">
      <c r="A119">
        <v>109</v>
      </c>
      <c r="B119" s="5">
        <f t="shared" si="14"/>
        <v>-1087.5846526270927</v>
      </c>
      <c r="C119" s="7">
        <f t="shared" si="12"/>
        <v>776.56948479361165</v>
      </c>
      <c r="D119" s="6">
        <f t="shared" si="15"/>
        <v>155313.89695872233</v>
      </c>
      <c r="E119" s="22">
        <f>SUM(C$10:C119)/SUM(C$10:C$370)</f>
        <v>0.44371095436745933</v>
      </c>
      <c r="F119" s="32">
        <f>SUM(C$10:C119)</f>
        <v>93237.19357986869</v>
      </c>
      <c r="G119" s="23">
        <f t="shared" si="13"/>
        <v>26086.103041277674</v>
      </c>
    </row>
    <row r="120" spans="1:7" x14ac:dyDescent="0.25">
      <c r="A120">
        <v>110</v>
      </c>
      <c r="B120" s="5">
        <f t="shared" si="14"/>
        <v>-1087.5846526270927</v>
      </c>
      <c r="C120" s="7">
        <f t="shared" si="12"/>
        <v>775.01440895444421</v>
      </c>
      <c r="D120" s="6">
        <f t="shared" si="15"/>
        <v>155002.88179088884</v>
      </c>
      <c r="E120" s="22">
        <f>SUM(C$10:C120)/SUM(C$10:C$370)</f>
        <v>0.44739920762608121</v>
      </c>
      <c r="F120" s="32">
        <f>SUM(C$10:C120)</f>
        <v>94012.207988823138</v>
      </c>
      <c r="G120" s="23">
        <f t="shared" si="13"/>
        <v>26397.118209111155</v>
      </c>
    </row>
    <row r="121" spans="1:7" x14ac:dyDescent="0.25">
      <c r="A121">
        <v>111</v>
      </c>
      <c r="B121" s="5">
        <f t="shared" si="14"/>
        <v>-1087.5846526270927</v>
      </c>
      <c r="C121" s="7">
        <f t="shared" si="12"/>
        <v>773.45155773608099</v>
      </c>
      <c r="D121" s="6">
        <f t="shared" si="15"/>
        <v>154690.3115472162</v>
      </c>
      <c r="E121" s="22">
        <f>SUM(C$10:C121)/SUM(C$10:C$370)</f>
        <v>0.45108002335704911</v>
      </c>
      <c r="F121" s="32">
        <f>SUM(C$10:C121)</f>
        <v>94785.659546559225</v>
      </c>
      <c r="G121" s="23">
        <f t="shared" si="13"/>
        <v>26709.688452783797</v>
      </c>
    </row>
    <row r="122" spans="1:7" x14ac:dyDescent="0.25">
      <c r="A122">
        <v>112</v>
      </c>
      <c r="B122" s="5">
        <f t="shared" si="14"/>
        <v>-1087.5846526270927</v>
      </c>
      <c r="C122" s="7">
        <f t="shared" si="12"/>
        <v>771.88089226162606</v>
      </c>
      <c r="D122" s="6">
        <f t="shared" si="15"/>
        <v>154376.1784523252</v>
      </c>
      <c r="E122" s="22">
        <f>SUM(C$10:C122)/SUM(C$10:C$370)</f>
        <v>0.45475336437272468</v>
      </c>
      <c r="F122" s="32">
        <f>SUM(C$10:C122)</f>
        <v>95557.540438820855</v>
      </c>
      <c r="G122" s="23">
        <f t="shared" si="13"/>
        <v>27023.821547674801</v>
      </c>
    </row>
    <row r="123" spans="1:7" x14ac:dyDescent="0.25">
      <c r="A123">
        <v>113</v>
      </c>
      <c r="B123" s="5">
        <f t="shared" si="14"/>
        <v>-1087.5846526270927</v>
      </c>
      <c r="C123" s="7">
        <f t="shared" si="12"/>
        <v>770.30237345979867</v>
      </c>
      <c r="D123" s="6">
        <f t="shared" si="15"/>
        <v>154060.47469195974</v>
      </c>
      <c r="E123" s="22">
        <f>SUM(C$10:C123)/SUM(C$10:C$370)</f>
        <v>0.45841919329953146</v>
      </c>
      <c r="F123" s="32">
        <f>SUM(C$10:C123)</f>
        <v>96327.842812280651</v>
      </c>
      <c r="G123" s="23">
        <f t="shared" si="13"/>
        <v>27339.525308040262</v>
      </c>
    </row>
    <row r="124" spans="1:7" x14ac:dyDescent="0.25">
      <c r="A124">
        <v>114</v>
      </c>
      <c r="B124" s="5">
        <f t="shared" si="14"/>
        <v>-1087.5846526270927</v>
      </c>
      <c r="C124" s="7">
        <f t="shared" si="12"/>
        <v>768.71596206396225</v>
      </c>
      <c r="D124" s="6">
        <f t="shared" si="15"/>
        <v>153743.19241279244</v>
      </c>
      <c r="E124" s="22">
        <f>SUM(C$10:C124)/SUM(C$10:C$370)</f>
        <v>0.46207747257702508</v>
      </c>
      <c r="F124" s="32">
        <f>SUM(C$10:C124)</f>
        <v>97096.558774344609</v>
      </c>
      <c r="G124" s="23">
        <f t="shared" si="13"/>
        <v>27656.807587207557</v>
      </c>
    </row>
    <row r="125" spans="1:7" x14ac:dyDescent="0.25">
      <c r="A125">
        <v>115</v>
      </c>
      <c r="B125" s="5">
        <f t="shared" si="14"/>
        <v>-1087.5846526270927</v>
      </c>
      <c r="C125" s="7">
        <f t="shared" si="12"/>
        <v>767.12161861114657</v>
      </c>
      <c r="D125" s="6">
        <f t="shared" si="15"/>
        <v>153424.32372222931</v>
      </c>
      <c r="E125" s="22">
        <f>SUM(C$10:C125)/SUM(C$10:C$370)</f>
        <v>0.46572816445695908</v>
      </c>
      <c r="F125" s="32">
        <f>SUM(C$10:C125)</f>
        <v>97863.68039295575</v>
      </c>
      <c r="G125" s="23">
        <f t="shared" si="13"/>
        <v>27975.67627777069</v>
      </c>
    </row>
    <row r="126" spans="1:7" x14ac:dyDescent="0.25">
      <c r="A126">
        <v>116</v>
      </c>
      <c r="B126" s="5">
        <f t="shared" si="14"/>
        <v>-1087.5846526270927</v>
      </c>
      <c r="C126" s="7">
        <f t="shared" si="12"/>
        <v>765.51930344106688</v>
      </c>
      <c r="D126" s="6">
        <f t="shared" si="15"/>
        <v>153103.86068821338</v>
      </c>
      <c r="E126" s="22">
        <f>SUM(C$10:C126)/SUM(C$10:C$370)</f>
        <v>0.46937123100234557</v>
      </c>
      <c r="F126" s="32">
        <f>SUM(C$10:C126)</f>
        <v>98629.199696396812</v>
      </c>
      <c r="G126" s="23">
        <f t="shared" si="13"/>
        <v>28296.139311786625</v>
      </c>
    </row>
    <row r="127" spans="1:7" x14ac:dyDescent="0.25">
      <c r="A127">
        <v>117</v>
      </c>
      <c r="B127" s="5">
        <f t="shared" si="14"/>
        <v>-1087.5846526270927</v>
      </c>
      <c r="C127" s="7">
        <f t="shared" si="12"/>
        <v>763.90897669513686</v>
      </c>
      <c r="D127" s="6">
        <f t="shared" si="15"/>
        <v>152781.79533902736</v>
      </c>
      <c r="E127" s="22">
        <f>SUM(C$10:C127)/SUM(C$10:C$370)</f>
        <v>0.47300663408651195</v>
      </c>
      <c r="F127" s="32">
        <f>SUM(C$10:C127)</f>
        <v>99393.108673091949</v>
      </c>
      <c r="G127" s="23">
        <f t="shared" si="13"/>
        <v>28618.204660972639</v>
      </c>
    </row>
    <row r="128" spans="1:7" x14ac:dyDescent="0.25">
      <c r="A128">
        <v>118</v>
      </c>
      <c r="B128" s="5">
        <f t="shared" si="14"/>
        <v>-1087.5846526270927</v>
      </c>
      <c r="C128" s="7">
        <f t="shared" si="12"/>
        <v>762.29059831547715</v>
      </c>
      <c r="D128" s="6">
        <f t="shared" si="15"/>
        <v>152458.11966309542</v>
      </c>
      <c r="E128" s="22">
        <f>SUM(C$10:C128)/SUM(C$10:C$370)</f>
        <v>0.47663433539215194</v>
      </c>
      <c r="F128" s="32">
        <f>SUM(C$10:C128)</f>
        <v>100155.39927140743</v>
      </c>
      <c r="G128" s="23">
        <f t="shared" si="13"/>
        <v>28941.880336904578</v>
      </c>
    </row>
    <row r="129" spans="1:7" x14ac:dyDescent="0.25">
      <c r="A129">
        <v>119</v>
      </c>
      <c r="B129" s="5">
        <f t="shared" si="14"/>
        <v>-1087.5846526270927</v>
      </c>
      <c r="C129" s="7">
        <f t="shared" si="12"/>
        <v>760.66412804391905</v>
      </c>
      <c r="D129" s="6">
        <f t="shared" si="15"/>
        <v>152132.82560878381</v>
      </c>
      <c r="E129" s="22">
        <f>SUM(C$10:C129)/SUM(C$10:C$370)</f>
        <v>0.48025429641037309</v>
      </c>
      <c r="F129" s="32">
        <f>SUM(C$10:C129)</f>
        <v>100916.06339945135</v>
      </c>
      <c r="G129" s="23">
        <f t="shared" si="13"/>
        <v>29267.174391216191</v>
      </c>
    </row>
    <row r="130" spans="1:7" x14ac:dyDescent="0.25">
      <c r="A130" t="s">
        <v>91</v>
      </c>
      <c r="B130" s="5">
        <f t="shared" si="14"/>
        <v>-1087.5846526270927</v>
      </c>
      <c r="C130" s="7">
        <f t="shared" si="12"/>
        <v>759.0295254210032</v>
      </c>
      <c r="D130" s="6">
        <f t="shared" si="15"/>
        <v>151805.90508420064</v>
      </c>
      <c r="E130" s="22">
        <f>SUM(C$10:C130)/SUM(C$10:C$370)</f>
        <v>0.48386647843973812</v>
      </c>
      <c r="F130" s="32">
        <f>SUM(C$10:C130)</f>
        <v>101675.09292487236</v>
      </c>
      <c r="G130" s="23">
        <f t="shared" si="13"/>
        <v>29594.09491579936</v>
      </c>
    </row>
    <row r="131" spans="1:7" x14ac:dyDescent="0.25">
      <c r="A131">
        <v>121</v>
      </c>
      <c r="B131" s="5">
        <f t="shared" si="14"/>
        <v>-1087.5846526270927</v>
      </c>
      <c r="C131" s="7">
        <f t="shared" si="12"/>
        <v>757.38674978497284</v>
      </c>
      <c r="D131" s="6">
        <f t="shared" si="15"/>
        <v>151477.34995699456</v>
      </c>
      <c r="E131" s="22">
        <f>SUM(C$10:C131)/SUM(C$10:C$370)</f>
        <v>0.48747084258530288</v>
      </c>
      <c r="F131" s="32">
        <f>SUM(C$10:C131)</f>
        <v>102432.47967465733</v>
      </c>
      <c r="G131" s="23">
        <f t="shared" si="13"/>
        <v>29922.650043005444</v>
      </c>
    </row>
    <row r="132" spans="1:7" x14ac:dyDescent="0.25">
      <c r="A132">
        <v>122</v>
      </c>
      <c r="B132" s="5">
        <f t="shared" si="14"/>
        <v>-1087.5846526270927</v>
      </c>
      <c r="C132" s="7">
        <f t="shared" si="12"/>
        <v>755.73576027076228</v>
      </c>
      <c r="D132" s="6">
        <f t="shared" si="15"/>
        <v>151147.15205415245</v>
      </c>
      <c r="E132" s="22">
        <f>SUM(C$10:C132)/SUM(C$10:C$370)</f>
        <v>0.49106734975764832</v>
      </c>
      <c r="F132" s="32">
        <f>SUM(C$10:C132)</f>
        <v>103188.21543492809</v>
      </c>
      <c r="G132" s="23">
        <f t="shared" si="13"/>
        <v>30252.847945847549</v>
      </c>
    </row>
    <row r="133" spans="1:7" x14ac:dyDescent="0.25">
      <c r="A133">
        <v>123</v>
      </c>
      <c r="B133" s="5">
        <f t="shared" si="14"/>
        <v>-1087.5846526270927</v>
      </c>
      <c r="C133" s="7">
        <f t="shared" si="12"/>
        <v>754.07651580898062</v>
      </c>
      <c r="D133" s="6">
        <f t="shared" si="15"/>
        <v>150815.30316179612</v>
      </c>
      <c r="E133" s="22">
        <f>SUM(C$10:C133)/SUM(C$10:C$370)</f>
        <v>0.49465596067190831</v>
      </c>
      <c r="F133" s="32">
        <f>SUM(C$10:C133)</f>
        <v>103942.29195073707</v>
      </c>
      <c r="G133" s="23">
        <f t="shared" si="13"/>
        <v>30584.696838203876</v>
      </c>
    </row>
    <row r="134" spans="1:7" x14ac:dyDescent="0.25">
      <c r="A134">
        <v>124</v>
      </c>
      <c r="B134" s="5">
        <f t="shared" si="14"/>
        <v>-1087.5846526270927</v>
      </c>
      <c r="C134" s="7">
        <f t="shared" si="12"/>
        <v>752.40897512489016</v>
      </c>
      <c r="D134" s="6">
        <f t="shared" si="15"/>
        <v>150481.79502497803</v>
      </c>
      <c r="E134" s="22">
        <f>SUM(C$10:C134)/SUM(C$10:C$370)</f>
        <v>0.49823663584679251</v>
      </c>
      <c r="F134" s="32">
        <f>SUM(C$10:C134)</f>
        <v>104694.70092586195</v>
      </c>
      <c r="G134" s="23">
        <f t="shared" si="13"/>
        <v>30918.204975021974</v>
      </c>
    </row>
    <row r="135" spans="1:7" x14ac:dyDescent="0.25">
      <c r="A135">
        <v>125</v>
      </c>
      <c r="B135" s="5">
        <f t="shared" si="14"/>
        <v>-1087.5846526270927</v>
      </c>
      <c r="C135" s="7">
        <f t="shared" si="12"/>
        <v>750.73309673737913</v>
      </c>
      <c r="D135" s="6">
        <f t="shared" si="15"/>
        <v>150146.61934747582</v>
      </c>
      <c r="E135" s="22">
        <f>SUM(C$10:C135)/SUM(C$10:C$370)</f>
        <v>0.50180933560360397</v>
      </c>
      <c r="F135" s="32">
        <f>SUM(C$10:C135)</f>
        <v>105445.43402259934</v>
      </c>
      <c r="G135" s="23">
        <f t="shared" si="13"/>
        <v>31253.380652524182</v>
      </c>
    </row>
    <row r="136" spans="1:7" x14ac:dyDescent="0.25">
      <c r="A136">
        <v>126</v>
      </c>
      <c r="B136" s="5">
        <f t="shared" si="14"/>
        <v>-1087.5846526270927</v>
      </c>
      <c r="C136" s="7">
        <f t="shared" si="12"/>
        <v>749.04883895793057</v>
      </c>
      <c r="D136" s="6">
        <f t="shared" si="15"/>
        <v>149809.76779158611</v>
      </c>
      <c r="E136" s="22">
        <f>SUM(C$10:C136)/SUM(C$10:C$370)</f>
        <v>0.50537402006525234</v>
      </c>
      <c r="F136" s="32">
        <f>SUM(C$10:C136)</f>
        <v>106194.48286155726</v>
      </c>
      <c r="G136" s="23">
        <f t="shared" si="13"/>
        <v>31590.232208413887</v>
      </c>
    </row>
    <row r="137" spans="1:7" x14ac:dyDescent="0.25">
      <c r="A137">
        <v>127</v>
      </c>
      <c r="B137" s="5">
        <f t="shared" si="14"/>
        <v>-1087.5846526270927</v>
      </c>
      <c r="C137" s="7">
        <f t="shared" si="12"/>
        <v>747.35615988958477</v>
      </c>
      <c r="D137" s="6">
        <f t="shared" si="15"/>
        <v>149471.23197791696</v>
      </c>
      <c r="E137" s="22">
        <f>SUM(C$10:C137)/SUM(C$10:C$370)</f>
        <v>0.50893064915526187</v>
      </c>
      <c r="F137" s="32">
        <f>SUM(C$10:C137)</f>
        <v>106941.83902144685</v>
      </c>
      <c r="G137" s="23">
        <f t="shared" si="13"/>
        <v>31928.768022083037</v>
      </c>
    </row>
    <row r="138" spans="1:7" x14ac:dyDescent="0.25">
      <c r="A138">
        <v>128</v>
      </c>
      <c r="B138" s="5">
        <f t="shared" si="14"/>
        <v>-1087.5846526270927</v>
      </c>
      <c r="C138" s="7">
        <f t="shared" si="12"/>
        <v>745.6550174258972</v>
      </c>
      <c r="D138" s="6">
        <f t="shared" si="15"/>
        <v>149131.00348517945</v>
      </c>
      <c r="E138" s="22">
        <f>SUM(C$10:C138)/SUM(C$10:C$370)</f>
        <v>0.51247918259677427</v>
      </c>
      <c r="F138" s="32">
        <f>SUM(C$10:C138)</f>
        <v>107687.49403887276</v>
      </c>
      <c r="G138" s="23">
        <f t="shared" si="13"/>
        <v>32268.996514820552</v>
      </c>
    </row>
    <row r="139" spans="1:7" x14ac:dyDescent="0.25">
      <c r="A139">
        <v>129</v>
      </c>
      <c r="B139" s="5">
        <f t="shared" si="14"/>
        <v>-1087.5846526270927</v>
      </c>
      <c r="C139" s="7">
        <f t="shared" si="12"/>
        <v>743.9453692498912</v>
      </c>
      <c r="D139" s="6">
        <f t="shared" si="15"/>
        <v>148789.07384997825</v>
      </c>
      <c r="E139" s="22">
        <f>SUM(C$10:C139)/SUM(C$10:C$370)</f>
        <v>0.51601957991154712</v>
      </c>
      <c r="F139" s="32">
        <f>SUM(C$10:C139)</f>
        <v>108431.43940812265</v>
      </c>
      <c r="G139" s="23">
        <f t="shared" si="13"/>
        <v>32610.926150021754</v>
      </c>
    </row>
    <row r="140" spans="1:7" x14ac:dyDescent="0.25">
      <c r="A140">
        <v>130</v>
      </c>
      <c r="B140" s="5">
        <f t="shared" si="14"/>
        <v>-1087.5846526270927</v>
      </c>
      <c r="C140" s="7">
        <f t="shared" ref="C140:C203" si="16">$B$7*D140</f>
        <v>742.22717283300517</v>
      </c>
      <c r="D140" s="6">
        <f t="shared" si="15"/>
        <v>148445.43456660103</v>
      </c>
      <c r="E140" s="22">
        <f>SUM(C$10:C140)/SUM(C$10:C$370)</f>
        <v>0.51955180041894666</v>
      </c>
      <c r="F140" s="32">
        <f>SUM(C$10:C140)</f>
        <v>109173.66658095566</v>
      </c>
      <c r="G140" s="23">
        <f t="shared" si="13"/>
        <v>32954.565433398966</v>
      </c>
    </row>
    <row r="141" spans="1:7" x14ac:dyDescent="0.25">
      <c r="A141">
        <v>131</v>
      </c>
      <c r="B141" s="5">
        <f t="shared" si="14"/>
        <v>-1087.5846526270927</v>
      </c>
      <c r="C141" s="7">
        <f t="shared" si="16"/>
        <v>740.50038543403468</v>
      </c>
      <c r="D141" s="6">
        <f t="shared" si="15"/>
        <v>148100.07708680694</v>
      </c>
      <c r="E141" s="22">
        <f>SUM(C$10:C141)/SUM(C$10:C$370)</f>
        <v>0.52307580323493608</v>
      </c>
      <c r="F141" s="32">
        <f>SUM(C$10:C141)</f>
        <v>109914.16696638969</v>
      </c>
      <c r="G141" s="23">
        <f t="shared" si="13"/>
        <v>33299.922913193062</v>
      </c>
    </row>
    <row r="142" spans="1:7" x14ac:dyDescent="0.25">
      <c r="A142" t="s">
        <v>92</v>
      </c>
      <c r="B142" s="5">
        <f t="shared" si="14"/>
        <v>-1087.5846526270927</v>
      </c>
      <c r="C142" s="7">
        <f t="shared" si="16"/>
        <v>738.76496409806953</v>
      </c>
      <c r="D142" s="6">
        <f t="shared" si="15"/>
        <v>147752.99281961389</v>
      </c>
      <c r="E142" s="22">
        <f>SUM(C$10:C142)/SUM(C$10:C$370)</f>
        <v>0.52659154727105828</v>
      </c>
      <c r="F142" s="32">
        <f>SUM(C$10:C142)</f>
        <v>110652.93193048776</v>
      </c>
      <c r="G142" s="23">
        <f t="shared" si="13"/>
        <v>33647.007180386106</v>
      </c>
    </row>
    <row r="143" spans="1:7" x14ac:dyDescent="0.25">
      <c r="A143">
        <v>133</v>
      </c>
      <c r="B143" s="5">
        <f t="shared" si="14"/>
        <v>-1087.5846526270927</v>
      </c>
      <c r="C143" s="7">
        <f t="shared" si="16"/>
        <v>737.02086565542447</v>
      </c>
      <c r="D143" s="6">
        <f t="shared" si="15"/>
        <v>147404.17313108488</v>
      </c>
      <c r="E143" s="22">
        <f>SUM(C$10:C143)/SUM(C$10:C$370)</f>
        <v>0.53009899123341409</v>
      </c>
      <c r="F143" s="32">
        <f>SUM(C$10:C143)</f>
        <v>111389.95279614319</v>
      </c>
      <c r="G143" s="23">
        <f t="shared" si="13"/>
        <v>33995.826868915115</v>
      </c>
    </row>
    <row r="144" spans="1:7" x14ac:dyDescent="0.25">
      <c r="A144">
        <v>134</v>
      </c>
      <c r="B144" s="5">
        <f t="shared" si="14"/>
        <v>-1087.5846526270927</v>
      </c>
      <c r="C144" s="7">
        <f t="shared" si="16"/>
        <v>735.26804672056608</v>
      </c>
      <c r="D144" s="6">
        <f t="shared" si="15"/>
        <v>147053.60934411321</v>
      </c>
      <c r="E144" s="22">
        <f>SUM(C$10:C144)/SUM(C$10:C$370)</f>
        <v>0.53359809362163435</v>
      </c>
      <c r="F144" s="32">
        <f>SUM(C$10:C144)</f>
        <v>112125.22084286375</v>
      </c>
      <c r="G144" s="23">
        <f t="shared" ref="G144:G207" si="17">$D$10-D144</f>
        <v>34346.390655886789</v>
      </c>
    </row>
    <row r="145" spans="1:7" x14ac:dyDescent="0.25">
      <c r="A145">
        <v>135</v>
      </c>
      <c r="B145" s="5">
        <f t="shared" si="14"/>
        <v>-1087.5846526270927</v>
      </c>
      <c r="C145" s="7">
        <f t="shared" si="16"/>
        <v>733.50646369103345</v>
      </c>
      <c r="D145" s="6">
        <f t="shared" si="15"/>
        <v>146701.29273820668</v>
      </c>
      <c r="E145" s="22">
        <f>SUM(C$10:C145)/SUM(C$10:C$370)</f>
        <v>0.5370888127278487</v>
      </c>
      <c r="F145" s="32">
        <f>SUM(C$10:C145)</f>
        <v>112858.72730655479</v>
      </c>
      <c r="G145" s="23">
        <f t="shared" si="17"/>
        <v>34698.707261793315</v>
      </c>
    </row>
    <row r="146" spans="1:7" x14ac:dyDescent="0.25">
      <c r="A146">
        <v>136</v>
      </c>
      <c r="B146" s="5">
        <f t="shared" si="14"/>
        <v>-1087.5846526270927</v>
      </c>
      <c r="C146" s="7">
        <f t="shared" si="16"/>
        <v>731.73607274635322</v>
      </c>
      <c r="D146" s="6">
        <f t="shared" si="15"/>
        <v>146347.21454927063</v>
      </c>
      <c r="E146" s="22">
        <f>SUM(C$10:C146)/SUM(C$10:C$370)</f>
        <v>0.54057110663564689</v>
      </c>
      <c r="F146" s="32">
        <f>SUM(C$10:C146)</f>
        <v>113590.46337930115</v>
      </c>
      <c r="G146" s="23">
        <f t="shared" si="17"/>
        <v>35052.785450729367</v>
      </c>
    </row>
    <row r="147" spans="1:7" x14ac:dyDescent="0.25">
      <c r="A147">
        <v>137</v>
      </c>
      <c r="B147" s="5">
        <f t="shared" si="14"/>
        <v>-1087.5846526270927</v>
      </c>
      <c r="C147" s="7">
        <f t="shared" si="16"/>
        <v>729.95682984694952</v>
      </c>
      <c r="D147" s="6">
        <f t="shared" si="15"/>
        <v>145991.36596938991</v>
      </c>
      <c r="E147" s="22">
        <f>SUM(C$10:C147)/SUM(C$10:C$370)</f>
        <v>0.54404493321903702</v>
      </c>
      <c r="F147" s="32">
        <f>SUM(C$10:C147)</f>
        <v>114320.4202091481</v>
      </c>
      <c r="G147" s="23">
        <f t="shared" si="17"/>
        <v>35408.63403061009</v>
      </c>
    </row>
    <row r="148" spans="1:7" x14ac:dyDescent="0.25">
      <c r="A148">
        <v>138</v>
      </c>
      <c r="B148" s="5">
        <f t="shared" si="14"/>
        <v>-1087.5846526270927</v>
      </c>
      <c r="C148" s="7">
        <f t="shared" si="16"/>
        <v>728.16869073304883</v>
      </c>
      <c r="D148" s="6">
        <f t="shared" si="15"/>
        <v>145633.73814660977</v>
      </c>
      <c r="E148" s="22">
        <f>SUM(C$10:C148)/SUM(C$10:C$370)</f>
        <v>0.54751025014139687</v>
      </c>
      <c r="F148" s="32">
        <f>SUM(C$10:C148)</f>
        <v>115048.58889988114</v>
      </c>
      <c r="G148" s="23">
        <f t="shared" si="17"/>
        <v>35766.261853390228</v>
      </c>
    </row>
    <row r="149" spans="1:7" x14ac:dyDescent="0.25">
      <c r="A149">
        <v>139</v>
      </c>
      <c r="B149" s="5">
        <f t="shared" ref="B149:B212" si="18">B148</f>
        <v>-1087.5846526270927</v>
      </c>
      <c r="C149" s="7">
        <f t="shared" si="16"/>
        <v>726.37161092357871</v>
      </c>
      <c r="D149" s="6">
        <f t="shared" ref="D149:D212" si="19">D148+C148+B148</f>
        <v>145274.32218471574</v>
      </c>
      <c r="E149" s="22">
        <f>SUM(C$10:C149)/SUM(C$10:C$370)</f>
        <v>0.55096701485442146</v>
      </c>
      <c r="F149" s="32">
        <f>SUM(C$10:C149)</f>
        <v>115774.96051080473</v>
      </c>
      <c r="G149" s="23">
        <f t="shared" si="17"/>
        <v>36125.67781528426</v>
      </c>
    </row>
    <row r="150" spans="1:7" x14ac:dyDescent="0.25">
      <c r="A150">
        <v>140</v>
      </c>
      <c r="B150" s="5">
        <f t="shared" si="18"/>
        <v>-1087.5846526270927</v>
      </c>
      <c r="C150" s="7">
        <f t="shared" si="16"/>
        <v>724.56554571506115</v>
      </c>
      <c r="D150" s="6">
        <f t="shared" si="19"/>
        <v>144913.10914301223</v>
      </c>
      <c r="E150" s="22">
        <f>SUM(C$10:C150)/SUM(C$10:C$370)</f>
        <v>0.55441518459706396</v>
      </c>
      <c r="F150" s="32">
        <f>SUM(C$10:C150)</f>
        <v>116499.52605651978</v>
      </c>
      <c r="G150" s="23">
        <f t="shared" si="17"/>
        <v>36486.890856987768</v>
      </c>
    </row>
    <row r="151" spans="1:7" x14ac:dyDescent="0.25">
      <c r="A151">
        <v>141</v>
      </c>
      <c r="B151" s="5">
        <f t="shared" si="18"/>
        <v>-1087.5846526270927</v>
      </c>
      <c r="C151" s="7">
        <f t="shared" si="16"/>
        <v>722.75045018050105</v>
      </c>
      <c r="D151" s="6">
        <f t="shared" si="19"/>
        <v>144550.09003610021</v>
      </c>
      <c r="E151" s="22">
        <f>SUM(C$10:C151)/SUM(C$10:C$370)</f>
        <v>0.55785471639447259</v>
      </c>
      <c r="F151" s="32">
        <f>SUM(C$10:C151)</f>
        <v>117222.27650670028</v>
      </c>
      <c r="G151" s="23">
        <f t="shared" si="17"/>
        <v>36849.909963899787</v>
      </c>
    </row>
    <row r="152" spans="1:7" x14ac:dyDescent="0.25">
      <c r="A152">
        <v>142</v>
      </c>
      <c r="B152" s="5">
        <f t="shared" si="18"/>
        <v>-1087.5846526270927</v>
      </c>
      <c r="C152" s="7">
        <f t="shared" si="16"/>
        <v>720.92627916826814</v>
      </c>
      <c r="D152" s="6">
        <f t="shared" si="19"/>
        <v>144185.25583365362</v>
      </c>
      <c r="E152" s="22">
        <f>SUM(C$10:C152)/SUM(C$10:C$370)</f>
        <v>0.56128556705692112</v>
      </c>
      <c r="F152" s="32">
        <f>SUM(C$10:C152)</f>
        <v>117943.20278586855</v>
      </c>
      <c r="G152" s="23">
        <f t="shared" si="17"/>
        <v>37214.744166346383</v>
      </c>
    </row>
    <row r="153" spans="1:7" x14ac:dyDescent="0.25">
      <c r="A153">
        <v>143</v>
      </c>
      <c r="B153" s="5">
        <f t="shared" si="18"/>
        <v>-1087.5846526270927</v>
      </c>
      <c r="C153" s="7">
        <f t="shared" si="16"/>
        <v>719.09298730097396</v>
      </c>
      <c r="D153" s="6">
        <f t="shared" si="19"/>
        <v>143818.59746019478</v>
      </c>
      <c r="E153" s="22">
        <f>SUM(C$10:C153)/SUM(C$10:C$370)</f>
        <v>0.5647076931787347</v>
      </c>
      <c r="F153" s="32">
        <f>SUM(C$10:C153)</f>
        <v>118662.29577316952</v>
      </c>
      <c r="G153" s="23">
        <f t="shared" si="17"/>
        <v>37581.402539805218</v>
      </c>
    </row>
    <row r="154" spans="1:7" x14ac:dyDescent="0.25">
      <c r="A154" t="s">
        <v>93</v>
      </c>
      <c r="B154" s="5">
        <f t="shared" si="18"/>
        <v>-1087.5846526270927</v>
      </c>
      <c r="C154" s="7">
        <f t="shared" si="16"/>
        <v>717.2505289743433</v>
      </c>
      <c r="D154" s="6">
        <f t="shared" si="19"/>
        <v>143450.10579486866</v>
      </c>
      <c r="E154" s="22">
        <f>SUM(C$10:C154)/SUM(C$10:C$370)</f>
        <v>0.56812105113721034</v>
      </c>
      <c r="F154" s="32">
        <f>SUM(C$10:C154)</f>
        <v>119379.54630214386</v>
      </c>
      <c r="G154" s="23">
        <f t="shared" si="17"/>
        <v>37949.894205131335</v>
      </c>
    </row>
    <row r="155" spans="1:7" x14ac:dyDescent="0.25">
      <c r="A155">
        <v>145</v>
      </c>
      <c r="B155" s="5">
        <f t="shared" si="18"/>
        <v>-1087.5846526270927</v>
      </c>
      <c r="C155" s="7">
        <f t="shared" si="16"/>
        <v>715.39885835607959</v>
      </c>
      <c r="D155" s="6">
        <f t="shared" si="19"/>
        <v>143079.77167121592</v>
      </c>
      <c r="E155" s="22">
        <f>SUM(C$10:C155)/SUM(C$10:C$370)</f>
        <v>0.57152559709153117</v>
      </c>
      <c r="F155" s="32">
        <f>SUM(C$10:C155)</f>
        <v>120094.94516049995</v>
      </c>
      <c r="G155" s="23">
        <f t="shared" si="17"/>
        <v>38320.228328784084</v>
      </c>
    </row>
    <row r="156" spans="1:7" x14ac:dyDescent="0.25">
      <c r="A156">
        <v>146</v>
      </c>
      <c r="B156" s="5">
        <f t="shared" si="18"/>
        <v>-1087.5846526270927</v>
      </c>
      <c r="C156" s="7">
        <f t="shared" si="16"/>
        <v>713.53792938472452</v>
      </c>
      <c r="D156" s="6">
        <f t="shared" si="19"/>
        <v>142707.58587694491</v>
      </c>
      <c r="E156" s="22">
        <f>SUM(C$10:C156)/SUM(C$10:C$370)</f>
        <v>0.57492128698167633</v>
      </c>
      <c r="F156" s="32">
        <f>SUM(C$10:C156)</f>
        <v>120808.48308988467</v>
      </c>
      <c r="G156" s="23">
        <f t="shared" si="17"/>
        <v>38692.414123055089</v>
      </c>
    </row>
    <row r="157" spans="1:7" x14ac:dyDescent="0.25">
      <c r="A157">
        <v>147</v>
      </c>
      <c r="B157" s="5">
        <f t="shared" si="18"/>
        <v>-1087.5846526270927</v>
      </c>
      <c r="C157" s="7">
        <f t="shared" si="16"/>
        <v>711.66769576851277</v>
      </c>
      <c r="D157" s="6">
        <f t="shared" si="19"/>
        <v>142333.53915370256</v>
      </c>
      <c r="E157" s="22">
        <f>SUM(C$10:C157)/SUM(C$10:C$370)</f>
        <v>0.57830807652732519</v>
      </c>
      <c r="F157" s="32">
        <f>SUM(C$10:C157)</f>
        <v>121520.15078565318</v>
      </c>
      <c r="G157" s="23">
        <f t="shared" si="17"/>
        <v>39066.460846297443</v>
      </c>
    </row>
    <row r="158" spans="1:7" x14ac:dyDescent="0.25">
      <c r="A158">
        <v>148</v>
      </c>
      <c r="B158" s="5">
        <f t="shared" si="18"/>
        <v>-1087.5846526270927</v>
      </c>
      <c r="C158" s="7">
        <f t="shared" si="16"/>
        <v>709.78811098422</v>
      </c>
      <c r="D158" s="6">
        <f t="shared" si="19"/>
        <v>141957.62219684399</v>
      </c>
      <c r="E158" s="22">
        <f>SUM(C$10:C158)/SUM(C$10:C$370)</f>
        <v>0.58168592122675511</v>
      </c>
      <c r="F158" s="32">
        <f>SUM(C$10:C158)</f>
        <v>122229.9388966374</v>
      </c>
      <c r="G158" s="23">
        <f t="shared" si="17"/>
        <v>39442.377803156007</v>
      </c>
    </row>
    <row r="159" spans="1:7" x14ac:dyDescent="0.25">
      <c r="A159">
        <v>149</v>
      </c>
      <c r="B159" s="5">
        <f t="shared" si="18"/>
        <v>-1087.5846526270927</v>
      </c>
      <c r="C159" s="7">
        <f t="shared" si="16"/>
        <v>707.89912827600563</v>
      </c>
      <c r="D159" s="6">
        <f t="shared" si="19"/>
        <v>141579.82565520113</v>
      </c>
      <c r="E159" s="22">
        <f>SUM(C$10:C159)/SUM(C$10:C$370)</f>
        <v>0.58505477635573511</v>
      </c>
      <c r="F159" s="32">
        <f>SUM(C$10:C159)</f>
        <v>122937.83802491341</v>
      </c>
      <c r="G159" s="23">
        <f t="shared" si="17"/>
        <v>39820.17434479887</v>
      </c>
    </row>
    <row r="160" spans="1:7" x14ac:dyDescent="0.25">
      <c r="A160">
        <v>150</v>
      </c>
      <c r="B160" s="5">
        <f t="shared" si="18"/>
        <v>-1087.5846526270927</v>
      </c>
      <c r="C160" s="7">
        <f t="shared" si="16"/>
        <v>706.00070065425029</v>
      </c>
      <c r="D160" s="6">
        <f t="shared" si="19"/>
        <v>141200.14013085005</v>
      </c>
      <c r="E160" s="22">
        <f>SUM(C$10:C160)/SUM(C$10:C$370)</f>
        <v>0.58841459696641285</v>
      </c>
      <c r="F160" s="32">
        <f>SUM(C$10:C160)</f>
        <v>123643.83872556765</v>
      </c>
      <c r="G160" s="23">
        <f t="shared" si="17"/>
        <v>40199.85986914995</v>
      </c>
    </row>
    <row r="161" spans="1:7" x14ac:dyDescent="0.25">
      <c r="A161">
        <v>151</v>
      </c>
      <c r="B161" s="5">
        <f t="shared" si="18"/>
        <v>-1087.5846526270927</v>
      </c>
      <c r="C161" s="7">
        <f t="shared" si="16"/>
        <v>704.09278089438612</v>
      </c>
      <c r="D161" s="6">
        <f t="shared" si="19"/>
        <v>140818.55617887722</v>
      </c>
      <c r="E161" s="22">
        <f>SUM(C$10:C161)/SUM(C$10:C$370)</f>
        <v>0.59176533788619678</v>
      </c>
      <c r="F161" s="32">
        <f>SUM(C$10:C161)</f>
        <v>124347.93150646203</v>
      </c>
      <c r="G161" s="23">
        <f t="shared" si="17"/>
        <v>40581.443821122783</v>
      </c>
    </row>
    <row r="162" spans="1:7" x14ac:dyDescent="0.25">
      <c r="A162">
        <v>152</v>
      </c>
      <c r="B162" s="5">
        <f t="shared" si="18"/>
        <v>-1087.5846526270927</v>
      </c>
      <c r="C162" s="7">
        <f t="shared" si="16"/>
        <v>702.17532153572267</v>
      </c>
      <c r="D162" s="6">
        <f t="shared" si="19"/>
        <v>140435.06430714452</v>
      </c>
      <c r="E162" s="22">
        <f>SUM(C$10:C162)/SUM(C$10:C$370)</f>
        <v>0.59510695371663258</v>
      </c>
      <c r="F162" s="32">
        <f>SUM(C$10:C162)</f>
        <v>125050.10682799775</v>
      </c>
      <c r="G162" s="23">
        <f t="shared" si="17"/>
        <v>40964.935692855477</v>
      </c>
    </row>
    <row r="163" spans="1:7" x14ac:dyDescent="0.25">
      <c r="A163">
        <v>153</v>
      </c>
      <c r="B163" s="5">
        <f t="shared" si="18"/>
        <v>-1087.5846526270927</v>
      </c>
      <c r="C163" s="7">
        <f t="shared" si="16"/>
        <v>700.24827488026585</v>
      </c>
      <c r="D163" s="6">
        <f t="shared" si="19"/>
        <v>140049.65497605316</v>
      </c>
      <c r="E163" s="22">
        <f>SUM(C$10:C163)/SUM(C$10:C$370)</f>
        <v>0.59843939883227337</v>
      </c>
      <c r="F163" s="32">
        <f>SUM(C$10:C163)</f>
        <v>125750.35510287802</v>
      </c>
      <c r="G163" s="23">
        <f t="shared" si="17"/>
        <v>41350.345023946837</v>
      </c>
    </row>
    <row r="164" spans="1:7" x14ac:dyDescent="0.25">
      <c r="A164">
        <v>154</v>
      </c>
      <c r="B164" s="5">
        <f t="shared" si="18"/>
        <v>-1087.5846526270927</v>
      </c>
      <c r="C164" s="7">
        <f t="shared" si="16"/>
        <v>698.31159299153171</v>
      </c>
      <c r="D164" s="6">
        <f t="shared" si="19"/>
        <v>139662.31859830633</v>
      </c>
      <c r="E164" s="22">
        <f>SUM(C$10:C164)/SUM(C$10:C$370)</f>
        <v>0.60176262737954522</v>
      </c>
      <c r="F164" s="32">
        <f>SUM(C$10:C164)</f>
        <v>126448.66669586956</v>
      </c>
      <c r="G164" s="23">
        <f t="shared" si="17"/>
        <v>41737.68140169367</v>
      </c>
    </row>
    <row r="165" spans="1:7" x14ac:dyDescent="0.25">
      <c r="A165">
        <v>155</v>
      </c>
      <c r="B165" s="5">
        <f t="shared" si="18"/>
        <v>-1087.5846526270927</v>
      </c>
      <c r="C165" s="7">
        <f t="shared" si="16"/>
        <v>696.36522769335386</v>
      </c>
      <c r="D165" s="6">
        <f t="shared" si="19"/>
        <v>139273.04553867076</v>
      </c>
      <c r="E165" s="22">
        <f>SUM(C$10:C165)/SUM(C$10:C$370)</f>
        <v>0.60507659327560637</v>
      </c>
      <c r="F165" s="32">
        <f>SUM(C$10:C165)</f>
        <v>127145.03192356291</v>
      </c>
      <c r="G165" s="23">
        <f t="shared" si="17"/>
        <v>42126.954461329238</v>
      </c>
    </row>
    <row r="166" spans="1:7" x14ac:dyDescent="0.25">
      <c r="A166" t="s">
        <v>94</v>
      </c>
      <c r="B166" s="5">
        <f t="shared" si="18"/>
        <v>-1087.5846526270927</v>
      </c>
      <c r="C166" s="7">
        <f t="shared" si="16"/>
        <v>694.4091305686851</v>
      </c>
      <c r="D166" s="6">
        <f t="shared" si="19"/>
        <v>138881.82611373701</v>
      </c>
      <c r="E166" s="22">
        <f>SUM(C$10:C166)/SUM(C$10:C$370)</f>
        <v>0.60838125020720069</v>
      </c>
      <c r="F166" s="32">
        <f>SUM(C$10:C166)</f>
        <v>127839.4410541316</v>
      </c>
      <c r="G166" s="23">
        <f t="shared" si="17"/>
        <v>42518.173886262986</v>
      </c>
    </row>
    <row r="167" spans="1:7" x14ac:dyDescent="0.25">
      <c r="A167">
        <v>157</v>
      </c>
      <c r="B167" s="5">
        <f t="shared" si="18"/>
        <v>-1087.5846526270927</v>
      </c>
      <c r="C167" s="7">
        <f t="shared" si="16"/>
        <v>692.44325295839303</v>
      </c>
      <c r="D167" s="6">
        <f t="shared" si="19"/>
        <v>138488.6505916786</v>
      </c>
      <c r="E167" s="22">
        <f>SUM(C$10:C167)/SUM(C$10:C$370)</f>
        <v>0.61167655162950574</v>
      </c>
      <c r="F167" s="32">
        <f>SUM(C$10:C167)</f>
        <v>128531.88430708999</v>
      </c>
      <c r="G167" s="23">
        <f t="shared" si="17"/>
        <v>42911.349408321403</v>
      </c>
    </row>
    <row r="168" spans="1:7" x14ac:dyDescent="0.25">
      <c r="A168">
        <v>158</v>
      </c>
      <c r="B168" s="5">
        <f t="shared" si="18"/>
        <v>-1087.5846526270927</v>
      </c>
      <c r="C168" s="7">
        <f t="shared" si="16"/>
        <v>690.46754596004951</v>
      </c>
      <c r="D168" s="6">
        <f t="shared" si="19"/>
        <v>138093.50919200989</v>
      </c>
      <c r="E168" s="22">
        <f>SUM(C$10:C168)/SUM(C$10:C$370)</f>
        <v>0.61496245076497524</v>
      </c>
      <c r="F168" s="32">
        <f>SUM(C$10:C168)</f>
        <v>129222.35185305004</v>
      </c>
      <c r="G168" s="23">
        <f t="shared" si="17"/>
        <v>43306.490807990107</v>
      </c>
    </row>
    <row r="169" spans="1:7" x14ac:dyDescent="0.25">
      <c r="A169">
        <v>159</v>
      </c>
      <c r="B169" s="5">
        <f t="shared" si="18"/>
        <v>-1087.5846526270927</v>
      </c>
      <c r="C169" s="7">
        <f t="shared" si="16"/>
        <v>688.48196042671418</v>
      </c>
      <c r="D169" s="6">
        <f t="shared" si="19"/>
        <v>137696.39208534284</v>
      </c>
      <c r="E169" s="22">
        <f>SUM(C$10:C169)/SUM(C$10:C$370)</f>
        <v>0.6182389006021749</v>
      </c>
      <c r="F169" s="32">
        <f>SUM(C$10:C169)</f>
        <v>129910.83381347675</v>
      </c>
      <c r="G169" s="23">
        <f t="shared" si="17"/>
        <v>43703.607914657157</v>
      </c>
    </row>
    <row r="170" spans="1:7" x14ac:dyDescent="0.25">
      <c r="A170">
        <v>160</v>
      </c>
      <c r="B170" s="5">
        <f t="shared" si="18"/>
        <v>-1087.5846526270927</v>
      </c>
      <c r="C170" s="7">
        <f t="shared" si="16"/>
        <v>686.48644696571239</v>
      </c>
      <c r="D170" s="6">
        <f t="shared" si="19"/>
        <v>137297.28939314248</v>
      </c>
      <c r="E170" s="22">
        <f>SUM(C$10:C170)/SUM(C$10:C$370)</f>
        <v>0.62150585389461344</v>
      </c>
      <c r="F170" s="32">
        <f>SUM(C$10:C170)</f>
        <v>130597.32026044247</v>
      </c>
      <c r="G170" s="23">
        <f t="shared" si="17"/>
        <v>44102.710606857523</v>
      </c>
    </row>
    <row r="171" spans="1:7" x14ac:dyDescent="0.25">
      <c r="A171">
        <v>161</v>
      </c>
      <c r="B171" s="5">
        <f t="shared" si="18"/>
        <v>-1087.5846526270927</v>
      </c>
      <c r="C171" s="7">
        <f t="shared" si="16"/>
        <v>684.4809559374055</v>
      </c>
      <c r="D171" s="6">
        <f t="shared" si="19"/>
        <v>136896.1911874811</v>
      </c>
      <c r="E171" s="22">
        <f>SUM(C$10:C171)/SUM(C$10:C$370)</f>
        <v>0.62476326315956709</v>
      </c>
      <c r="F171" s="32">
        <f>SUM(C$10:C171)</f>
        <v>131281.80121637988</v>
      </c>
      <c r="G171" s="23">
        <f t="shared" si="17"/>
        <v>44503.808812518895</v>
      </c>
    </row>
    <row r="172" spans="1:7" x14ac:dyDescent="0.25">
      <c r="A172">
        <v>162</v>
      </c>
      <c r="B172" s="5">
        <f t="shared" si="18"/>
        <v>-1087.5846526270927</v>
      </c>
      <c r="C172" s="7">
        <f t="shared" si="16"/>
        <v>682.46543745395718</v>
      </c>
      <c r="D172" s="6">
        <f t="shared" si="19"/>
        <v>136493.08749079143</v>
      </c>
      <c r="E172" s="22">
        <f>SUM(C$10:C172)/SUM(C$10:C$370)</f>
        <v>0.62801108067689837</v>
      </c>
      <c r="F172" s="32">
        <f>SUM(C$10:C172)</f>
        <v>131964.26665383385</v>
      </c>
      <c r="G172" s="23">
        <f t="shared" si="17"/>
        <v>44906.912509208574</v>
      </c>
    </row>
    <row r="173" spans="1:7" x14ac:dyDescent="0.25">
      <c r="A173">
        <v>163</v>
      </c>
      <c r="B173" s="5">
        <f t="shared" si="18"/>
        <v>-1087.5846526270927</v>
      </c>
      <c r="C173" s="7">
        <f t="shared" si="16"/>
        <v>680.4398413780915</v>
      </c>
      <c r="D173" s="6">
        <f t="shared" si="19"/>
        <v>136087.9682756183</v>
      </c>
      <c r="E173" s="22">
        <f>SUM(C$10:C173)/SUM(C$10:C$370)</f>
        <v>0.63124925848786917</v>
      </c>
      <c r="F173" s="32">
        <f>SUM(C$10:C173)</f>
        <v>132644.70649521195</v>
      </c>
      <c r="G173" s="23">
        <f t="shared" si="17"/>
        <v>45312.031724381697</v>
      </c>
    </row>
    <row r="174" spans="1:7" x14ac:dyDescent="0.25">
      <c r="A174">
        <v>164</v>
      </c>
      <c r="B174" s="5">
        <f t="shared" si="18"/>
        <v>-1087.5846526270927</v>
      </c>
      <c r="C174" s="7">
        <f t="shared" si="16"/>
        <v>678.40411732184657</v>
      </c>
      <c r="D174" s="6">
        <f t="shared" si="19"/>
        <v>135680.82346436931</v>
      </c>
      <c r="E174" s="22">
        <f>SUM(C$10:C174)/SUM(C$10:C$370)</f>
        <v>0.63447774839394777</v>
      </c>
      <c r="F174" s="32">
        <f>SUM(C$10:C174)</f>
        <v>133323.11061253381</v>
      </c>
      <c r="G174" s="23">
        <f t="shared" si="17"/>
        <v>45719.176535630686</v>
      </c>
    </row>
    <row r="175" spans="1:7" x14ac:dyDescent="0.25">
      <c r="A175">
        <v>165</v>
      </c>
      <c r="B175" s="5">
        <f t="shared" si="18"/>
        <v>-1087.5846526270927</v>
      </c>
      <c r="C175" s="7">
        <f t="shared" si="16"/>
        <v>676.35821464532046</v>
      </c>
      <c r="D175" s="6">
        <f t="shared" si="19"/>
        <v>135271.64292906408</v>
      </c>
      <c r="E175" s="22">
        <f>SUM(C$10:C175)/SUM(C$10:C$370)</f>
        <v>0.63769650195560945</v>
      </c>
      <c r="F175" s="32">
        <f>SUM(C$10:C175)</f>
        <v>133999.46882717914</v>
      </c>
      <c r="G175" s="23">
        <f t="shared" si="17"/>
        <v>46128.357070935919</v>
      </c>
    </row>
    <row r="176" spans="1:7" x14ac:dyDescent="0.25">
      <c r="A176">
        <v>166</v>
      </c>
      <c r="B176" s="5">
        <f t="shared" si="18"/>
        <v>-1087.5846526270927</v>
      </c>
      <c r="C176" s="7">
        <f t="shared" si="16"/>
        <v>674.30208245541155</v>
      </c>
      <c r="D176" s="6">
        <f t="shared" si="19"/>
        <v>134860.41649108232</v>
      </c>
      <c r="E176" s="22">
        <f>SUM(C$10:C176)/SUM(C$10:C$370)</f>
        <v>0.64090547049113245</v>
      </c>
      <c r="F176" s="32">
        <f>SUM(C$10:C176)</f>
        <v>134673.77090963456</v>
      </c>
      <c r="G176" s="23">
        <f t="shared" si="17"/>
        <v>46539.583508917684</v>
      </c>
    </row>
    <row r="177" spans="1:7" x14ac:dyDescent="0.25">
      <c r="A177">
        <v>167</v>
      </c>
      <c r="B177" s="5">
        <f t="shared" si="18"/>
        <v>-1087.5846526270927</v>
      </c>
      <c r="C177" s="7">
        <f t="shared" si="16"/>
        <v>672.23566960455332</v>
      </c>
      <c r="D177" s="6">
        <f t="shared" si="19"/>
        <v>134447.13392091065</v>
      </c>
      <c r="E177" s="22">
        <f>SUM(C$10:C177)/SUM(C$10:C$370)</f>
        <v>0.64410460507538581</v>
      </c>
      <c r="F177" s="32">
        <f>SUM(C$10:C177)</f>
        <v>135346.00657923913</v>
      </c>
      <c r="G177" s="23">
        <f t="shared" si="17"/>
        <v>46952.866079089348</v>
      </c>
    </row>
    <row r="178" spans="1:7" x14ac:dyDescent="0.25">
      <c r="A178" t="s">
        <v>95</v>
      </c>
      <c r="B178" s="5">
        <f t="shared" si="18"/>
        <v>-1087.5846526270927</v>
      </c>
      <c r="C178" s="7">
        <f t="shared" si="16"/>
        <v>670.1589246894406</v>
      </c>
      <c r="D178" s="6">
        <f t="shared" si="19"/>
        <v>134031.78493788812</v>
      </c>
      <c r="E178" s="22">
        <f>SUM(C$10:C178)/SUM(C$10:C$370)</f>
        <v>0.64729385653861327</v>
      </c>
      <c r="F178" s="32">
        <f>SUM(C$10:C178)</f>
        <v>136016.16550392855</v>
      </c>
      <c r="G178" s="23">
        <f t="shared" si="17"/>
        <v>47368.215062111878</v>
      </c>
    </row>
    <row r="179" spans="1:7" x14ac:dyDescent="0.25">
      <c r="A179">
        <v>169</v>
      </c>
      <c r="B179" s="5">
        <f t="shared" si="18"/>
        <v>-1087.5846526270927</v>
      </c>
      <c r="C179" s="7">
        <f t="shared" si="16"/>
        <v>668.07179604975227</v>
      </c>
      <c r="D179" s="6">
        <f t="shared" si="19"/>
        <v>133614.35920995046</v>
      </c>
      <c r="E179" s="22">
        <f>SUM(C$10:C179)/SUM(C$10:C$370)</f>
        <v>0.65047317546520977</v>
      </c>
      <c r="F179" s="32">
        <f>SUM(C$10:C179)</f>
        <v>136684.2372999783</v>
      </c>
      <c r="G179" s="23">
        <f t="shared" si="17"/>
        <v>47785.64079004954</v>
      </c>
    </row>
    <row r="180" spans="1:7" x14ac:dyDescent="0.25">
      <c r="A180">
        <v>170</v>
      </c>
      <c r="B180" s="5">
        <f t="shared" si="18"/>
        <v>-1087.5846526270927</v>
      </c>
      <c r="C180" s="7">
        <f t="shared" si="16"/>
        <v>665.97423176686561</v>
      </c>
      <c r="D180" s="6">
        <f t="shared" si="19"/>
        <v>133194.84635337311</v>
      </c>
      <c r="E180" s="22">
        <f>SUM(C$10:C180)/SUM(C$10:C$370)</f>
        <v>0.65364251219249203</v>
      </c>
      <c r="F180" s="32">
        <f>SUM(C$10:C180)</f>
        <v>137350.21153174515</v>
      </c>
      <c r="G180" s="23">
        <f t="shared" si="17"/>
        <v>48205.153646626888</v>
      </c>
    </row>
    <row r="181" spans="1:7" x14ac:dyDescent="0.25">
      <c r="A181">
        <v>171</v>
      </c>
      <c r="B181" s="5">
        <f t="shared" si="18"/>
        <v>-1087.5846526270927</v>
      </c>
      <c r="C181" s="7">
        <f t="shared" si="16"/>
        <v>663.86617966256438</v>
      </c>
      <c r="D181" s="6">
        <f t="shared" si="19"/>
        <v>132773.23593251288</v>
      </c>
      <c r="E181" s="22">
        <f>SUM(C$10:C181)/SUM(C$10:C$370)</f>
        <v>0.65680181680946359</v>
      </c>
      <c r="F181" s="32">
        <f>SUM(C$10:C181)</f>
        <v>138014.07771140771</v>
      </c>
      <c r="G181" s="23">
        <f t="shared" si="17"/>
        <v>48626.764067487122</v>
      </c>
    </row>
    <row r="182" spans="1:7" x14ac:dyDescent="0.25">
      <c r="A182">
        <v>172</v>
      </c>
      <c r="B182" s="5">
        <f t="shared" si="18"/>
        <v>-1087.5846526270927</v>
      </c>
      <c r="C182" s="7">
        <f t="shared" si="16"/>
        <v>661.74758729774169</v>
      </c>
      <c r="D182" s="6">
        <f t="shared" si="19"/>
        <v>132349.51745954834</v>
      </c>
      <c r="E182" s="22">
        <f>SUM(C$10:C182)/SUM(C$10:C$370)</f>
        <v>0.65995103915557296</v>
      </c>
      <c r="F182" s="32">
        <f>SUM(C$10:C182)</f>
        <v>138675.82529870546</v>
      </c>
      <c r="G182" s="23">
        <f t="shared" si="17"/>
        <v>49050.48254045166</v>
      </c>
    </row>
    <row r="183" spans="1:7" x14ac:dyDescent="0.25">
      <c r="A183">
        <v>173</v>
      </c>
      <c r="B183" s="5">
        <f t="shared" si="18"/>
        <v>-1087.5846526270927</v>
      </c>
      <c r="C183" s="7">
        <f t="shared" si="16"/>
        <v>659.61840197109507</v>
      </c>
      <c r="D183" s="6">
        <f t="shared" si="19"/>
        <v>131923.680394219</v>
      </c>
      <c r="E183" s="22">
        <f>SUM(C$10:C183)/SUM(C$10:C$370)</f>
        <v>0.66309012881946572</v>
      </c>
      <c r="F183" s="32">
        <f>SUM(C$10:C183)</f>
        <v>139335.44370067655</v>
      </c>
      <c r="G183" s="23">
        <f t="shared" si="17"/>
        <v>49476.319605780998</v>
      </c>
    </row>
    <row r="184" spans="1:7" x14ac:dyDescent="0.25">
      <c r="A184">
        <v>174</v>
      </c>
      <c r="B184" s="5">
        <f t="shared" si="18"/>
        <v>-1087.5846526270927</v>
      </c>
      <c r="C184" s="7">
        <f t="shared" si="16"/>
        <v>657.47857071781505</v>
      </c>
      <c r="D184" s="6">
        <f t="shared" si="19"/>
        <v>131495.714143563</v>
      </c>
      <c r="E184" s="22">
        <f>SUM(C$10:C184)/SUM(C$10:C$370)</f>
        <v>0.66621903513773084</v>
      </c>
      <c r="F184" s="32">
        <f>SUM(C$10:C184)</f>
        <v>139992.92227139437</v>
      </c>
      <c r="G184" s="23">
        <f t="shared" si="17"/>
        <v>49904.285856436996</v>
      </c>
    </row>
    <row r="185" spans="1:7" x14ac:dyDescent="0.25">
      <c r="A185">
        <v>175</v>
      </c>
      <c r="B185" s="5">
        <f t="shared" si="18"/>
        <v>-1087.5846526270927</v>
      </c>
      <c r="C185" s="7">
        <f t="shared" si="16"/>
        <v>655.32804030826867</v>
      </c>
      <c r="D185" s="6">
        <f t="shared" si="19"/>
        <v>131065.60806165374</v>
      </c>
      <c r="E185" s="22">
        <f>SUM(C$10:C185)/SUM(C$10:C$370)</f>
        <v>0.66933770719364005</v>
      </c>
      <c r="F185" s="32">
        <f>SUM(C$10:C185)</f>
        <v>140648.25031170264</v>
      </c>
      <c r="G185" s="23">
        <f t="shared" si="17"/>
        <v>50334.391938346263</v>
      </c>
    </row>
    <row r="186" spans="1:7" x14ac:dyDescent="0.25">
      <c r="A186">
        <v>176</v>
      </c>
      <c r="B186" s="5">
        <f t="shared" si="18"/>
        <v>-1087.5846526270927</v>
      </c>
      <c r="C186" s="7">
        <f t="shared" si="16"/>
        <v>653.16675724667459</v>
      </c>
      <c r="D186" s="6">
        <f t="shared" si="19"/>
        <v>130633.35144933491</v>
      </c>
      <c r="E186" s="22">
        <f>SUM(C$10:C186)/SUM(C$10:C$370)</f>
        <v>0.67244609381588183</v>
      </c>
      <c r="F186" s="32">
        <f>SUM(C$10:C186)</f>
        <v>141301.41706894932</v>
      </c>
      <c r="G186" s="23">
        <f t="shared" si="17"/>
        <v>50766.648550665093</v>
      </c>
    </row>
    <row r="187" spans="1:7" x14ac:dyDescent="0.25">
      <c r="A187">
        <v>177</v>
      </c>
      <c r="B187" s="5">
        <f t="shared" si="18"/>
        <v>-1087.5846526270927</v>
      </c>
      <c r="C187" s="7">
        <f t="shared" si="16"/>
        <v>650.99466776977249</v>
      </c>
      <c r="D187" s="6">
        <f t="shared" si="19"/>
        <v>130198.9335539545</v>
      </c>
      <c r="E187" s="22">
        <f>SUM(C$10:C187)/SUM(C$10:C$370)</f>
        <v>0.67554414357728743</v>
      </c>
      <c r="F187" s="32">
        <f>SUM(C$10:C187)</f>
        <v>141952.41173671908</v>
      </c>
      <c r="G187" s="23">
        <f t="shared" si="17"/>
        <v>51201.066446045501</v>
      </c>
    </row>
    <row r="188" spans="1:7" x14ac:dyDescent="0.25">
      <c r="A188">
        <v>178</v>
      </c>
      <c r="B188" s="5">
        <f t="shared" si="18"/>
        <v>-1087.5846526270927</v>
      </c>
      <c r="C188" s="7">
        <f t="shared" si="16"/>
        <v>648.81171784548587</v>
      </c>
      <c r="D188" s="6">
        <f t="shared" si="19"/>
        <v>129762.34356909718</v>
      </c>
      <c r="E188" s="22">
        <f>SUM(C$10:C188)/SUM(C$10:C$370)</f>
        <v>0.67863180479355312</v>
      </c>
      <c r="F188" s="32">
        <f>SUM(C$10:C188)</f>
        <v>142601.22345456458</v>
      </c>
      <c r="G188" s="23">
        <f t="shared" si="17"/>
        <v>51637.656430902818</v>
      </c>
    </row>
    <row r="189" spans="1:7" x14ac:dyDescent="0.25">
      <c r="A189">
        <v>179</v>
      </c>
      <c r="B189" s="5">
        <f t="shared" si="18"/>
        <v>-1087.5846526270927</v>
      </c>
      <c r="C189" s="7">
        <f t="shared" si="16"/>
        <v>646.61785317157785</v>
      </c>
      <c r="D189" s="6">
        <f t="shared" si="19"/>
        <v>129323.57063431558</v>
      </c>
      <c r="E189" s="22">
        <f>SUM(C$10:C189)/SUM(C$10:C$370)</f>
        <v>0.68170902552195289</v>
      </c>
      <c r="F189" s="32">
        <f>SUM(C$10:C189)</f>
        <v>143247.84130773615</v>
      </c>
      <c r="G189" s="23">
        <f t="shared" si="17"/>
        <v>52076.429365684424</v>
      </c>
    </row>
    <row r="190" spans="1:7" x14ac:dyDescent="0.25">
      <c r="A190" t="s">
        <v>96</v>
      </c>
      <c r="B190" s="5">
        <f t="shared" si="18"/>
        <v>-1087.5846526270927</v>
      </c>
      <c r="C190" s="7">
        <f t="shared" si="16"/>
        <v>644.41301917430042</v>
      </c>
      <c r="D190" s="6">
        <f t="shared" si="19"/>
        <v>128882.60383486007</v>
      </c>
      <c r="E190" s="22">
        <f>SUM(C$10:C190)/SUM(C$10:C$370)</f>
        <v>0.68477575356004761</v>
      </c>
      <c r="F190" s="32">
        <f>SUM(C$10:C190)</f>
        <v>143892.25432691045</v>
      </c>
      <c r="G190" s="23">
        <f t="shared" si="17"/>
        <v>52517.39616513993</v>
      </c>
    </row>
    <row r="191" spans="1:7" x14ac:dyDescent="0.25">
      <c r="A191">
        <v>181</v>
      </c>
      <c r="B191" s="5">
        <f t="shared" si="18"/>
        <v>-1087.5846526270927</v>
      </c>
      <c r="C191" s="7">
        <f t="shared" si="16"/>
        <v>642.19716100703647</v>
      </c>
      <c r="D191" s="6">
        <f t="shared" si="19"/>
        <v>128439.43220140728</v>
      </c>
      <c r="E191" s="22">
        <f>SUM(C$10:C191)/SUM(C$10:C$370)</f>
        <v>0.68783193644438567</v>
      </c>
      <c r="F191" s="32">
        <f>SUM(C$10:C191)</f>
        <v>144534.45148791748</v>
      </c>
      <c r="G191" s="23">
        <f t="shared" si="17"/>
        <v>52960.567798592718</v>
      </c>
    </row>
    <row r="192" spans="1:7" x14ac:dyDescent="0.25">
      <c r="A192">
        <v>182</v>
      </c>
      <c r="B192" s="5">
        <f t="shared" si="18"/>
        <v>-1087.5846526270927</v>
      </c>
      <c r="C192" s="7">
        <f t="shared" si="16"/>
        <v>639.97022354893613</v>
      </c>
      <c r="D192" s="6">
        <f t="shared" si="19"/>
        <v>127994.04470978722</v>
      </c>
      <c r="E192" s="22">
        <f>SUM(C$10:C192)/SUM(C$10:C$370)</f>
        <v>0.69087752144919823</v>
      </c>
      <c r="F192" s="32">
        <f>SUM(C$10:C192)</f>
        <v>145174.42171146642</v>
      </c>
      <c r="G192" s="23">
        <f t="shared" si="17"/>
        <v>53405.955290212776</v>
      </c>
    </row>
    <row r="193" spans="1:7" x14ac:dyDescent="0.25">
      <c r="A193">
        <v>183</v>
      </c>
      <c r="B193" s="5">
        <f t="shared" si="18"/>
        <v>-1087.5846526270927</v>
      </c>
      <c r="C193" s="7">
        <f t="shared" si="16"/>
        <v>637.73215140354534</v>
      </c>
      <c r="D193" s="6">
        <f t="shared" si="19"/>
        <v>127546.43028070907</v>
      </c>
      <c r="E193" s="22">
        <f>SUM(C$10:C193)/SUM(C$10:C$370)</f>
        <v>0.69391245558508774</v>
      </c>
      <c r="F193" s="32">
        <f>SUM(C$10:C193)</f>
        <v>145812.15386286998</v>
      </c>
      <c r="G193" s="23">
        <f t="shared" si="17"/>
        <v>53853.569719290928</v>
      </c>
    </row>
    <row r="194" spans="1:7" x14ac:dyDescent="0.25">
      <c r="A194">
        <v>184</v>
      </c>
      <c r="B194" s="5">
        <f t="shared" si="18"/>
        <v>-1087.5846526270927</v>
      </c>
      <c r="C194" s="7">
        <f t="shared" si="16"/>
        <v>635.48288889742764</v>
      </c>
      <c r="D194" s="6">
        <f t="shared" si="19"/>
        <v>127096.57777948552</v>
      </c>
      <c r="E194" s="22">
        <f>SUM(C$10:C194)/SUM(C$10:C$370)</f>
        <v>0.69693668559770949</v>
      </c>
      <c r="F194" s="32">
        <f>SUM(C$10:C194)</f>
        <v>146447.63675176739</v>
      </c>
      <c r="G194" s="23">
        <f t="shared" si="17"/>
        <v>54303.422220514476</v>
      </c>
    </row>
    <row r="195" spans="1:7" x14ac:dyDescent="0.25">
      <c r="A195">
        <v>185</v>
      </c>
      <c r="B195" s="5">
        <f t="shared" si="18"/>
        <v>-1087.5846526270927</v>
      </c>
      <c r="C195" s="7">
        <f t="shared" si="16"/>
        <v>633.22238007877934</v>
      </c>
      <c r="D195" s="6">
        <f t="shared" si="19"/>
        <v>126644.47601575586</v>
      </c>
      <c r="E195" s="22">
        <f>SUM(C$10:C195)/SUM(C$10:C$370)</f>
        <v>0.69995015796644722</v>
      </c>
      <c r="F195" s="32">
        <f>SUM(C$10:C195)</f>
        <v>147080.85913184617</v>
      </c>
      <c r="G195" s="23">
        <f t="shared" si="17"/>
        <v>54755.523984244137</v>
      </c>
    </row>
    <row r="196" spans="1:7" x14ac:dyDescent="0.25">
      <c r="A196">
        <v>186</v>
      </c>
      <c r="B196" s="5">
        <f t="shared" si="18"/>
        <v>-1087.5846526270927</v>
      </c>
      <c r="C196" s="7">
        <f t="shared" si="16"/>
        <v>630.95056871603776</v>
      </c>
      <c r="D196" s="6">
        <f t="shared" si="19"/>
        <v>126190.11374320755</v>
      </c>
      <c r="E196" s="22">
        <f>SUM(C$10:C196)/SUM(C$10:C$370)</f>
        <v>0.70295281890308159</v>
      </c>
      <c r="F196" s="32">
        <f>SUM(C$10:C196)</f>
        <v>147711.80970056221</v>
      </c>
      <c r="G196" s="23">
        <f t="shared" si="17"/>
        <v>55209.886256792452</v>
      </c>
    </row>
    <row r="197" spans="1:7" x14ac:dyDescent="0.25">
      <c r="A197">
        <v>187</v>
      </c>
      <c r="B197" s="5">
        <f t="shared" si="18"/>
        <v>-1087.5846526270927</v>
      </c>
      <c r="C197" s="7">
        <f t="shared" si="16"/>
        <v>628.66739829648247</v>
      </c>
      <c r="D197" s="6">
        <f t="shared" si="19"/>
        <v>125733.4796592965</v>
      </c>
      <c r="E197" s="22">
        <f>SUM(C$10:C197)/SUM(C$10:C$370)</f>
        <v>0.70594461435045186</v>
      </c>
      <c r="F197" s="32">
        <f>SUM(C$10:C197)</f>
        <v>148340.47709885868</v>
      </c>
      <c r="G197" s="23">
        <f t="shared" si="17"/>
        <v>55666.520340703501</v>
      </c>
    </row>
    <row r="198" spans="1:7" x14ac:dyDescent="0.25">
      <c r="A198">
        <v>188</v>
      </c>
      <c r="B198" s="5">
        <f t="shared" si="18"/>
        <v>-1087.5846526270927</v>
      </c>
      <c r="C198" s="7">
        <f t="shared" si="16"/>
        <v>626.3728120248295</v>
      </c>
      <c r="D198" s="6">
        <f t="shared" si="19"/>
        <v>125274.56240496589</v>
      </c>
      <c r="E198" s="22">
        <f>SUM(C$10:C198)/SUM(C$10:C$370)</f>
        <v>0.70892548998111204</v>
      </c>
      <c r="F198" s="32">
        <f>SUM(C$10:C198)</f>
        <v>148966.84991088352</v>
      </c>
      <c r="G198" s="23">
        <f t="shared" si="17"/>
        <v>56125.437595034105</v>
      </c>
    </row>
    <row r="199" spans="1:7" x14ac:dyDescent="0.25">
      <c r="A199">
        <v>189</v>
      </c>
      <c r="B199" s="5">
        <f t="shared" si="18"/>
        <v>-1087.5846526270927</v>
      </c>
      <c r="C199" s="7">
        <f t="shared" si="16"/>
        <v>624.06675282181811</v>
      </c>
      <c r="D199" s="6">
        <f t="shared" si="19"/>
        <v>124813.35056436363</v>
      </c>
      <c r="E199" s="22">
        <f>SUM(C$10:C199)/SUM(C$10:C$370)</f>
        <v>0.71189539119597822</v>
      </c>
      <c r="F199" s="32">
        <f>SUM(C$10:C199)</f>
        <v>149590.91666370534</v>
      </c>
      <c r="G199" s="23">
        <f t="shared" si="17"/>
        <v>56586.649435636369</v>
      </c>
    </row>
    <row r="200" spans="1:7" x14ac:dyDescent="0.25">
      <c r="A200">
        <v>190</v>
      </c>
      <c r="B200" s="5">
        <f t="shared" si="18"/>
        <v>-1087.5846526270927</v>
      </c>
      <c r="C200" s="7">
        <f t="shared" si="16"/>
        <v>621.74916332279179</v>
      </c>
      <c r="D200" s="6">
        <f t="shared" si="19"/>
        <v>124349.83266455836</v>
      </c>
      <c r="E200" s="22">
        <f>SUM(C$10:C200)/SUM(C$10:C$370)</f>
        <v>0.71485426312297173</v>
      </c>
      <c r="F200" s="32">
        <f>SUM(C$10:C200)</f>
        <v>150212.66582702813</v>
      </c>
      <c r="G200" s="23">
        <f t="shared" si="17"/>
        <v>57050.167335441642</v>
      </c>
    </row>
    <row r="201" spans="1:7" x14ac:dyDescent="0.25">
      <c r="A201">
        <v>191</v>
      </c>
      <c r="B201" s="5">
        <f t="shared" si="18"/>
        <v>-1087.5846526270927</v>
      </c>
      <c r="C201" s="7">
        <f t="shared" si="16"/>
        <v>619.41998587627029</v>
      </c>
      <c r="D201" s="6">
        <f t="shared" si="19"/>
        <v>123883.99717525406</v>
      </c>
      <c r="E201" s="22">
        <f>SUM(C$10:C201)/SUM(C$10:C$370)</f>
        <v>0.71780205061565294</v>
      </c>
      <c r="F201" s="32">
        <f>SUM(C$10:C201)</f>
        <v>150832.08581290441</v>
      </c>
      <c r="G201" s="23">
        <f t="shared" si="17"/>
        <v>57516.002824745941</v>
      </c>
    </row>
    <row r="202" spans="1:7" x14ac:dyDescent="0.25">
      <c r="A202" t="s">
        <v>97</v>
      </c>
      <c r="B202" s="5">
        <f t="shared" si="18"/>
        <v>-1087.5846526270927</v>
      </c>
      <c r="C202" s="7">
        <f t="shared" si="16"/>
        <v>617.0791625425162</v>
      </c>
      <c r="D202" s="6">
        <f t="shared" si="19"/>
        <v>123415.83250850324</v>
      </c>
      <c r="E202" s="22">
        <f>SUM(C$10:C202)/SUM(C$10:C$370)</f>
        <v>0.72073869825185044</v>
      </c>
      <c r="F202" s="32">
        <f>SUM(C$10:C202)</f>
        <v>151449.16497544691</v>
      </c>
      <c r="G202" s="23">
        <f t="shared" si="17"/>
        <v>57984.167491496759</v>
      </c>
    </row>
    <row r="203" spans="1:7" x14ac:dyDescent="0.25">
      <c r="A203">
        <v>193</v>
      </c>
      <c r="B203" s="5">
        <f t="shared" si="18"/>
        <v>-1087.5846526270927</v>
      </c>
      <c r="C203" s="7">
        <f t="shared" si="16"/>
        <v>614.72663509209337</v>
      </c>
      <c r="D203" s="6">
        <f t="shared" si="19"/>
        <v>122945.32701841867</v>
      </c>
      <c r="E203" s="22">
        <f>SUM(C$10:C203)/SUM(C$10:C$370)</f>
        <v>0.72366415033228171</v>
      </c>
      <c r="F203" s="32">
        <f>SUM(C$10:C203)</f>
        <v>152063.89161053899</v>
      </c>
      <c r="G203" s="23">
        <f t="shared" si="17"/>
        <v>58454.672981581331</v>
      </c>
    </row>
    <row r="204" spans="1:7" x14ac:dyDescent="0.25">
      <c r="A204">
        <v>194</v>
      </c>
      <c r="B204" s="5">
        <f t="shared" si="18"/>
        <v>-1087.5846526270927</v>
      </c>
      <c r="C204" s="7">
        <f t="shared" ref="C204:C267" si="20">$B$7*D204</f>
        <v>612.36234500441844</v>
      </c>
      <c r="D204" s="6">
        <f t="shared" si="19"/>
        <v>122472.46900088368</v>
      </c>
      <c r="E204" s="22">
        <f>SUM(C$10:C204)/SUM(C$10:C$370)</f>
        <v>0.72657835087916822</v>
      </c>
      <c r="F204" s="32">
        <f>SUM(C$10:C204)</f>
        <v>152676.25395554342</v>
      </c>
      <c r="G204" s="23">
        <f t="shared" si="17"/>
        <v>58927.530999116323</v>
      </c>
    </row>
    <row r="205" spans="1:7" x14ac:dyDescent="0.25">
      <c r="A205">
        <v>195</v>
      </c>
      <c r="B205" s="5">
        <f t="shared" si="18"/>
        <v>-1087.5846526270927</v>
      </c>
      <c r="C205" s="7">
        <f t="shared" si="20"/>
        <v>609.98623346630507</v>
      </c>
      <c r="D205" s="6">
        <f t="shared" si="19"/>
        <v>121997.24669326101</v>
      </c>
      <c r="E205" s="22">
        <f>SUM(C$10:C205)/SUM(C$10:C$370)</f>
        <v>0.7294812436348419</v>
      </c>
      <c r="F205" s="32">
        <f>SUM(C$10:C205)</f>
        <v>153286.24018900972</v>
      </c>
      <c r="G205" s="23">
        <f t="shared" si="17"/>
        <v>59402.753306738989</v>
      </c>
    </row>
    <row r="206" spans="1:7" x14ac:dyDescent="0.25">
      <c r="A206">
        <v>196</v>
      </c>
      <c r="B206" s="5">
        <f t="shared" si="18"/>
        <v>-1087.5846526270927</v>
      </c>
      <c r="C206" s="7">
        <f t="shared" si="20"/>
        <v>607.59824137050111</v>
      </c>
      <c r="D206" s="6">
        <f t="shared" si="19"/>
        <v>121519.64827410023</v>
      </c>
      <c r="E206" s="22">
        <f>SUM(C$10:C206)/SUM(C$10:C$370)</f>
        <v>0.73237277206034679</v>
      </c>
      <c r="F206" s="32">
        <f>SUM(C$10:C206)</f>
        <v>153893.83843038022</v>
      </c>
      <c r="G206" s="23">
        <f t="shared" si="17"/>
        <v>59880.351725899774</v>
      </c>
    </row>
    <row r="207" spans="1:7" x14ac:dyDescent="0.25">
      <c r="A207">
        <v>197</v>
      </c>
      <c r="B207" s="5">
        <f t="shared" si="18"/>
        <v>-1087.5846526270927</v>
      </c>
      <c r="C207" s="7">
        <f t="shared" si="20"/>
        <v>605.19830931421825</v>
      </c>
      <c r="D207" s="6">
        <f t="shared" si="19"/>
        <v>121039.66186284364</v>
      </c>
      <c r="E207" s="22">
        <f>SUM(C$10:C207)/SUM(C$10:C$370)</f>
        <v>0.73525287933403194</v>
      </c>
      <c r="F207" s="32">
        <f>SUM(C$10:C207)</f>
        <v>154499.03673969442</v>
      </c>
      <c r="G207" s="23">
        <f t="shared" si="17"/>
        <v>60360.338137156359</v>
      </c>
    </row>
    <row r="208" spans="1:7" x14ac:dyDescent="0.25">
      <c r="A208">
        <v>198</v>
      </c>
      <c r="B208" s="5">
        <f t="shared" si="18"/>
        <v>-1087.5846526270927</v>
      </c>
      <c r="C208" s="7">
        <f t="shared" si="20"/>
        <v>602.78637759765388</v>
      </c>
      <c r="D208" s="6">
        <f t="shared" si="19"/>
        <v>120557.27551953077</v>
      </c>
      <c r="E208" s="22">
        <f>SUM(C$10:C208)/SUM(C$10:C$370)</f>
        <v>0.73812150835013857</v>
      </c>
      <c r="F208" s="32">
        <f>SUM(C$10:C208)</f>
        <v>155101.82311729208</v>
      </c>
      <c r="G208" s="23">
        <f t="shared" ref="G208:G271" si="21">$D$10-D208</f>
        <v>60842.724480469231</v>
      </c>
    </row>
    <row r="209" spans="1:7" x14ac:dyDescent="0.25">
      <c r="A209">
        <v>199</v>
      </c>
      <c r="B209" s="5">
        <f t="shared" si="18"/>
        <v>-1087.5846526270927</v>
      </c>
      <c r="C209" s="7">
        <f t="shared" si="20"/>
        <v>600.36238622250664</v>
      </c>
      <c r="D209" s="6">
        <f t="shared" si="19"/>
        <v>120072.47724450134</v>
      </c>
      <c r="E209" s="22">
        <f>SUM(C$10:C209)/SUM(C$10:C$370)</f>
        <v>0.7409786017173785</v>
      </c>
      <c r="F209" s="32">
        <f>SUM(C$10:C209)</f>
        <v>155702.18550351457</v>
      </c>
      <c r="G209" s="23">
        <f t="shared" si="21"/>
        <v>61327.522755498663</v>
      </c>
    </row>
    <row r="210" spans="1:7" x14ac:dyDescent="0.25">
      <c r="A210">
        <v>200</v>
      </c>
      <c r="B210" s="5">
        <f t="shared" si="18"/>
        <v>-1087.5846526270927</v>
      </c>
      <c r="C210" s="7">
        <f t="shared" si="20"/>
        <v>597.9262748904838</v>
      </c>
      <c r="D210" s="6">
        <f t="shared" si="19"/>
        <v>119585.25497809675</v>
      </c>
      <c r="E210" s="22">
        <f>SUM(C$10:C210)/SUM(C$10:C$370)</f>
        <v>0.74382410175750757</v>
      </c>
      <c r="F210" s="32">
        <f>SUM(C$10:C210)</f>
        <v>156300.11177840506</v>
      </c>
      <c r="G210" s="23">
        <f t="shared" si="21"/>
        <v>61814.745021903247</v>
      </c>
    </row>
    <row r="211" spans="1:7" x14ac:dyDescent="0.25">
      <c r="A211">
        <v>201</v>
      </c>
      <c r="B211" s="5">
        <f t="shared" si="18"/>
        <v>-1087.5846526270927</v>
      </c>
      <c r="C211" s="7">
        <f t="shared" si="20"/>
        <v>595.47798300180079</v>
      </c>
      <c r="D211" s="6">
        <f t="shared" si="19"/>
        <v>119095.59660036015</v>
      </c>
      <c r="E211" s="22">
        <f>SUM(C$10:C211)/SUM(C$10:C$370)</f>
        <v>0.74665795050389006</v>
      </c>
      <c r="F211" s="32">
        <f>SUM(C$10:C211)</f>
        <v>156895.58976140685</v>
      </c>
      <c r="G211" s="23">
        <f t="shared" si="21"/>
        <v>62304.40339963985</v>
      </c>
    </row>
    <row r="212" spans="1:7" x14ac:dyDescent="0.25">
      <c r="A212">
        <v>202</v>
      </c>
      <c r="B212" s="5">
        <f t="shared" si="18"/>
        <v>-1087.5846526270927</v>
      </c>
      <c r="C212" s="7">
        <f t="shared" si="20"/>
        <v>593.01744965367425</v>
      </c>
      <c r="D212" s="6">
        <f t="shared" si="19"/>
        <v>118603.48993073485</v>
      </c>
      <c r="E212" s="22">
        <f>SUM(C$10:C212)/SUM(C$10:C$370)</f>
        <v>0.74948008970005742</v>
      </c>
      <c r="F212" s="32">
        <f>SUM(C$10:C212)</f>
        <v>157488.60721106053</v>
      </c>
      <c r="G212" s="23">
        <f t="shared" si="21"/>
        <v>62796.510069265147</v>
      </c>
    </row>
    <row r="213" spans="1:7" x14ac:dyDescent="0.25">
      <c r="A213">
        <v>203</v>
      </c>
      <c r="B213" s="5">
        <f t="shared" ref="B213:B276" si="22">B212</f>
        <v>-1087.5846526270927</v>
      </c>
      <c r="C213" s="7">
        <f t="shared" si="20"/>
        <v>590.54461363880716</v>
      </c>
      <c r="D213" s="6">
        <f t="shared" ref="D213:D276" si="23">D212+C212+B212</f>
        <v>118108.92272776144</v>
      </c>
      <c r="E213" s="22">
        <f>SUM(C$10:C213)/SUM(C$10:C$370)</f>
        <v>0.75229046079825845</v>
      </c>
      <c r="F213" s="32">
        <f>SUM(C$10:C213)</f>
        <v>158079.15182469934</v>
      </c>
      <c r="G213" s="23">
        <f t="shared" si="21"/>
        <v>63291.077272238559</v>
      </c>
    </row>
    <row r="214" spans="1:7" x14ac:dyDescent="0.25">
      <c r="A214" t="s">
        <v>98</v>
      </c>
      <c r="B214" s="5">
        <f t="shared" si="22"/>
        <v>-1087.5846526270927</v>
      </c>
      <c r="C214" s="7">
        <f t="shared" si="20"/>
        <v>588.05941344386576</v>
      </c>
      <c r="D214" s="6">
        <f t="shared" si="23"/>
        <v>117611.88268877316</v>
      </c>
      <c r="E214" s="22">
        <f>SUM(C$10:C214)/SUM(C$10:C$370)</f>
        <v>0.75508900495800346</v>
      </c>
      <c r="F214" s="32">
        <f>SUM(C$10:C214)</f>
        <v>158667.21123814321</v>
      </c>
      <c r="G214" s="23">
        <f t="shared" si="21"/>
        <v>63788.117311226844</v>
      </c>
    </row>
    <row r="215" spans="1:7" x14ac:dyDescent="0.25">
      <c r="A215">
        <v>205</v>
      </c>
      <c r="B215" s="5">
        <f t="shared" si="22"/>
        <v>-1087.5846526270927</v>
      </c>
      <c r="C215" s="7">
        <f t="shared" si="20"/>
        <v>585.56178724794972</v>
      </c>
      <c r="D215" s="6">
        <f t="shared" si="23"/>
        <v>117112.35744958994</v>
      </c>
      <c r="E215" s="22">
        <f>SUM(C$10:C215)/SUM(C$10:C$370)</f>
        <v>0.75787566304459986</v>
      </c>
      <c r="F215" s="32">
        <f>SUM(C$10:C215)</f>
        <v>159252.77302539116</v>
      </c>
      <c r="G215" s="23">
        <f t="shared" si="21"/>
        <v>64287.642550410063</v>
      </c>
    </row>
    <row r="216" spans="1:7" x14ac:dyDescent="0.25">
      <c r="A216">
        <v>206</v>
      </c>
      <c r="B216" s="5">
        <f t="shared" si="22"/>
        <v>-1087.5846526270927</v>
      </c>
      <c r="C216" s="7">
        <f t="shared" si="20"/>
        <v>583.05167292105398</v>
      </c>
      <c r="D216" s="6">
        <f t="shared" si="23"/>
        <v>116610.3345842108</v>
      </c>
      <c r="E216" s="22">
        <f>SUM(C$10:C216)/SUM(C$10:C$370)</f>
        <v>0.76065037562768223</v>
      </c>
      <c r="F216" s="32">
        <f>SUM(C$10:C216)</f>
        <v>159835.82469831221</v>
      </c>
      <c r="G216" s="23">
        <f t="shared" si="21"/>
        <v>64789.665415789204</v>
      </c>
    </row>
    <row r="217" spans="1:7" x14ac:dyDescent="0.25">
      <c r="A217">
        <v>207</v>
      </c>
      <c r="B217" s="5">
        <f t="shared" si="22"/>
        <v>-1087.5846526270927</v>
      </c>
      <c r="C217" s="7">
        <f t="shared" si="20"/>
        <v>580.52900802252384</v>
      </c>
      <c r="D217" s="6">
        <f t="shared" si="23"/>
        <v>116105.80160450476</v>
      </c>
      <c r="E217" s="22">
        <f>SUM(C$10:C217)/SUM(C$10:C$370)</f>
        <v>0.76341308297973276</v>
      </c>
      <c r="F217" s="32">
        <f>SUM(C$10:C217)</f>
        <v>160416.35370633472</v>
      </c>
      <c r="G217" s="23">
        <f t="shared" si="21"/>
        <v>65294.198395495245</v>
      </c>
    </row>
    <row r="218" spans="1:7" x14ac:dyDescent="0.25">
      <c r="A218">
        <v>208</v>
      </c>
      <c r="B218" s="5">
        <f t="shared" si="22"/>
        <v>-1087.5846526270927</v>
      </c>
      <c r="C218" s="7">
        <f t="shared" si="20"/>
        <v>577.99372979950101</v>
      </c>
      <c r="D218" s="6">
        <f t="shared" si="23"/>
        <v>115598.74595990019</v>
      </c>
      <c r="E218" s="22">
        <f>SUM(C$10:C218)/SUM(C$10:C$370)</f>
        <v>0.7661637250745964</v>
      </c>
      <c r="F218" s="32">
        <f>SUM(C$10:C218)</f>
        <v>160994.34743613421</v>
      </c>
      <c r="G218" s="23">
        <f t="shared" si="21"/>
        <v>65801.254040099811</v>
      </c>
    </row>
    <row r="219" spans="1:7" x14ac:dyDescent="0.25">
      <c r="A219">
        <v>209</v>
      </c>
      <c r="B219" s="5">
        <f t="shared" si="22"/>
        <v>-1087.5846526270927</v>
      </c>
      <c r="C219" s="7">
        <f t="shared" si="20"/>
        <v>575.445775185363</v>
      </c>
      <c r="D219" s="6">
        <f t="shared" si="23"/>
        <v>115089.1550370726</v>
      </c>
      <c r="E219" s="22">
        <f>SUM(C$10:C219)/SUM(C$10:C$370)</f>
        <v>0.7689022415859873</v>
      </c>
      <c r="F219" s="32">
        <f>SUM(C$10:C219)</f>
        <v>161569.79321131957</v>
      </c>
      <c r="G219" s="23">
        <f t="shared" si="21"/>
        <v>66310.844962927396</v>
      </c>
    </row>
    <row r="220" spans="1:7" x14ac:dyDescent="0.25">
      <c r="A220">
        <v>210</v>
      </c>
      <c r="B220" s="5">
        <f t="shared" si="22"/>
        <v>-1087.5846526270927</v>
      </c>
      <c r="C220" s="7">
        <f t="shared" si="20"/>
        <v>572.88508079815438</v>
      </c>
      <c r="D220" s="6">
        <f t="shared" si="23"/>
        <v>114577.01615963088</v>
      </c>
      <c r="E220" s="22">
        <f>SUM(C$10:C220)/SUM(C$10:C$370)</f>
        <v>0.77162857188598799</v>
      </c>
      <c r="F220" s="32">
        <f>SUM(C$10:C220)</f>
        <v>162142.67829211772</v>
      </c>
      <c r="G220" s="23">
        <f t="shared" si="21"/>
        <v>66822.983840369125</v>
      </c>
    </row>
    <row r="221" spans="1:7" x14ac:dyDescent="0.25">
      <c r="A221">
        <v>211</v>
      </c>
      <c r="B221" s="5">
        <f t="shared" si="22"/>
        <v>-1087.5846526270927</v>
      </c>
      <c r="C221" s="7">
        <f t="shared" si="20"/>
        <v>570.31158293900967</v>
      </c>
      <c r="D221" s="6">
        <f t="shared" si="23"/>
        <v>114062.31658780194</v>
      </c>
      <c r="E221" s="22">
        <f>SUM(C$10:C221)/SUM(C$10:C$370)</f>
        <v>0.77434265504354149</v>
      </c>
      <c r="F221" s="32">
        <f>SUM(C$10:C221)</f>
        <v>162712.98987505672</v>
      </c>
      <c r="G221" s="23">
        <f t="shared" si="21"/>
        <v>67337.683412198065</v>
      </c>
    </row>
    <row r="222" spans="1:7" x14ac:dyDescent="0.25">
      <c r="A222">
        <v>212</v>
      </c>
      <c r="B222" s="5">
        <f t="shared" si="22"/>
        <v>-1087.5846526270927</v>
      </c>
      <c r="C222" s="7">
        <f t="shared" si="20"/>
        <v>567.72521759056929</v>
      </c>
      <c r="D222" s="6">
        <f t="shared" si="23"/>
        <v>113545.04351811386</v>
      </c>
      <c r="E222" s="22">
        <f>SUM(C$10:C222)/SUM(C$10:C$370)</f>
        <v>0.77704442982293576</v>
      </c>
      <c r="F222" s="32">
        <f>SUM(C$10:C222)</f>
        <v>163280.7150926473</v>
      </c>
      <c r="G222" s="23">
        <f t="shared" si="21"/>
        <v>67854.95648188614</v>
      </c>
    </row>
    <row r="223" spans="1:7" x14ac:dyDescent="0.25">
      <c r="A223">
        <v>213</v>
      </c>
      <c r="B223" s="5">
        <f t="shared" si="22"/>
        <v>-1087.5846526270927</v>
      </c>
      <c r="C223" s="7">
        <f t="shared" si="20"/>
        <v>565.12592041538676</v>
      </c>
      <c r="D223" s="6">
        <f t="shared" si="23"/>
        <v>113025.18408307734</v>
      </c>
      <c r="E223" s="22">
        <f>SUM(C$10:C223)/SUM(C$10:C$370)</f>
        <v>0.77973383468227986</v>
      </c>
      <c r="F223" s="32">
        <f>SUM(C$10:C223)</f>
        <v>163845.84101306269</v>
      </c>
      <c r="G223" s="23">
        <f t="shared" si="21"/>
        <v>68374.815916922656</v>
      </c>
    </row>
    <row r="224" spans="1:7" x14ac:dyDescent="0.25">
      <c r="A224">
        <v>214</v>
      </c>
      <c r="B224" s="5">
        <f t="shared" si="22"/>
        <v>-1087.5846526270927</v>
      </c>
      <c r="C224" s="7">
        <f t="shared" si="20"/>
        <v>562.51362675432824</v>
      </c>
      <c r="D224" s="6">
        <f t="shared" si="23"/>
        <v>112502.72535086564</v>
      </c>
      <c r="E224" s="22">
        <f>SUM(C$10:C224)/SUM(C$10:C$370)</f>
        <v>0.78241080777197358</v>
      </c>
      <c r="F224" s="32">
        <f>SUM(C$10:C224)</f>
        <v>164408.35463981703</v>
      </c>
      <c r="G224" s="23">
        <f t="shared" si="21"/>
        <v>68897.274649134357</v>
      </c>
    </row>
    <row r="225" spans="1:7" x14ac:dyDescent="0.25">
      <c r="A225">
        <v>215</v>
      </c>
      <c r="B225" s="5">
        <f t="shared" si="22"/>
        <v>-1087.5846526270927</v>
      </c>
      <c r="C225" s="7">
        <f t="shared" si="20"/>
        <v>559.88827162496443</v>
      </c>
      <c r="D225" s="6">
        <f t="shared" si="23"/>
        <v>111977.65432499288</v>
      </c>
      <c r="E225" s="22">
        <f>SUM(C$10:C225)/SUM(C$10:C$370)</f>
        <v>0.78507528693316841</v>
      </c>
      <c r="F225" s="32">
        <f>SUM(C$10:C225)</f>
        <v>164968.24291144198</v>
      </c>
      <c r="G225" s="23">
        <f t="shared" si="21"/>
        <v>69422.34567500712</v>
      </c>
    </row>
    <row r="226" spans="1:7" x14ac:dyDescent="0.25">
      <c r="A226" t="s">
        <v>99</v>
      </c>
      <c r="B226" s="5">
        <f t="shared" si="22"/>
        <v>-1087.5846526270927</v>
      </c>
      <c r="C226" s="7">
        <f t="shared" si="20"/>
        <v>557.24978971995381</v>
      </c>
      <c r="D226" s="6">
        <f t="shared" si="23"/>
        <v>111449.95794399075</v>
      </c>
      <c r="E226" s="22">
        <f>SUM(C$10:C226)/SUM(C$10:C$370)</f>
        <v>0.78772720969622223</v>
      </c>
      <c r="F226" s="32">
        <f>SUM(C$10:C226)</f>
        <v>165525.49270116194</v>
      </c>
      <c r="G226" s="23">
        <f t="shared" si="21"/>
        <v>69950.042056009246</v>
      </c>
    </row>
    <row r="227" spans="1:7" x14ac:dyDescent="0.25">
      <c r="A227">
        <v>217</v>
      </c>
      <c r="B227" s="5">
        <f t="shared" si="22"/>
        <v>-1087.5846526270927</v>
      </c>
      <c r="C227" s="7">
        <f t="shared" si="20"/>
        <v>554.59811540541807</v>
      </c>
      <c r="D227" s="6">
        <f t="shared" si="23"/>
        <v>110919.62308108361</v>
      </c>
      <c r="E227" s="22">
        <f>SUM(C$10:C227)/SUM(C$10:C$370)</f>
        <v>0.7903665132791442</v>
      </c>
      <c r="F227" s="32">
        <f>SUM(C$10:C227)</f>
        <v>166080.09081656736</v>
      </c>
      <c r="G227" s="23">
        <f t="shared" si="21"/>
        <v>70480.376918916387</v>
      </c>
    </row>
    <row r="228" spans="1:7" x14ac:dyDescent="0.25">
      <c r="A228">
        <v>218</v>
      </c>
      <c r="B228" s="5">
        <f t="shared" si="22"/>
        <v>-1087.5846526270927</v>
      </c>
      <c r="C228" s="7">
        <f t="shared" si="20"/>
        <v>551.93318271930968</v>
      </c>
      <c r="D228" s="6">
        <f t="shared" si="23"/>
        <v>110386.63654386194</v>
      </c>
      <c r="E228" s="22">
        <f>SUM(C$10:C228)/SUM(C$10:C$370)</f>
        <v>0.7929931345860336</v>
      </c>
      <c r="F228" s="32">
        <f>SUM(C$10:C228)</f>
        <v>166632.02399928667</v>
      </c>
      <c r="G228" s="23">
        <f t="shared" si="21"/>
        <v>71013.36345613806</v>
      </c>
    </row>
    <row r="229" spans="1:7" x14ac:dyDescent="0.25">
      <c r="A229">
        <v>219</v>
      </c>
      <c r="B229" s="5">
        <f t="shared" si="22"/>
        <v>-1087.5846526270927</v>
      </c>
      <c r="C229" s="7">
        <f t="shared" si="20"/>
        <v>549.25492536977083</v>
      </c>
      <c r="D229" s="6">
        <f t="shared" si="23"/>
        <v>109850.98507395416</v>
      </c>
      <c r="E229" s="22">
        <f>SUM(C$10:C229)/SUM(C$10:C$370)</f>
        <v>0.79560701020551028</v>
      </c>
      <c r="F229" s="32">
        <f>SUM(C$10:C229)</f>
        <v>167181.27892465645</v>
      </c>
      <c r="G229" s="23">
        <f t="shared" si="21"/>
        <v>71549.014926045842</v>
      </c>
    </row>
    <row r="230" spans="1:7" x14ac:dyDescent="0.25">
      <c r="A230">
        <v>220</v>
      </c>
      <c r="B230" s="5">
        <f t="shared" si="22"/>
        <v>-1087.5846526270927</v>
      </c>
      <c r="C230" s="7">
        <f t="shared" si="20"/>
        <v>546.56327673348414</v>
      </c>
      <c r="D230" s="6">
        <f t="shared" si="23"/>
        <v>109312.65534669683</v>
      </c>
      <c r="E230" s="22">
        <f>SUM(C$10:C230)/SUM(C$10:C$370)</f>
        <v>0.79820807640913727</v>
      </c>
      <c r="F230" s="32">
        <f>SUM(C$10:C230)</f>
        <v>167727.84220138993</v>
      </c>
      <c r="G230" s="23">
        <f t="shared" si="21"/>
        <v>72087.344653303167</v>
      </c>
    </row>
    <row r="231" spans="1:7" x14ac:dyDescent="0.25">
      <c r="A231">
        <v>221</v>
      </c>
      <c r="B231" s="5">
        <f t="shared" si="22"/>
        <v>-1087.5846526270927</v>
      </c>
      <c r="C231" s="7">
        <f t="shared" si="20"/>
        <v>543.85816985401618</v>
      </c>
      <c r="D231" s="6">
        <f t="shared" si="23"/>
        <v>108771.63397080323</v>
      </c>
      <c r="E231" s="22">
        <f>SUM(C$10:C231)/SUM(C$10:C$370)</f>
        <v>0.80079626914983515</v>
      </c>
      <c r="F231" s="32">
        <f>SUM(C$10:C231)</f>
        <v>168271.70037124393</v>
      </c>
      <c r="G231" s="23">
        <f t="shared" si="21"/>
        <v>72628.366029196768</v>
      </c>
    </row>
    <row r="232" spans="1:7" x14ac:dyDescent="0.25">
      <c r="A232">
        <v>222</v>
      </c>
      <c r="B232" s="5">
        <f t="shared" si="22"/>
        <v>-1087.5846526270927</v>
      </c>
      <c r="C232" s="7">
        <f t="shared" si="20"/>
        <v>541.13953744015078</v>
      </c>
      <c r="D232" s="6">
        <f t="shared" si="23"/>
        <v>108227.90748803016</v>
      </c>
      <c r="E232" s="22">
        <f>SUM(C$10:C232)/SUM(C$10:C$370)</f>
        <v>0.80337152406028944</v>
      </c>
      <c r="F232" s="32">
        <f>SUM(C$10:C232)</f>
        <v>168812.83990868408</v>
      </c>
      <c r="G232" s="23">
        <f t="shared" si="21"/>
        <v>73172.092511969837</v>
      </c>
    </row>
    <row r="233" spans="1:7" x14ac:dyDescent="0.25">
      <c r="A233">
        <v>223</v>
      </c>
      <c r="B233" s="5">
        <f t="shared" si="22"/>
        <v>-1087.5846526270927</v>
      </c>
      <c r="C233" s="7">
        <f t="shared" si="20"/>
        <v>538.40731186421613</v>
      </c>
      <c r="D233" s="6">
        <f t="shared" si="23"/>
        <v>107681.46237284322</v>
      </c>
      <c r="E233" s="22">
        <f>SUM(C$10:C233)/SUM(C$10:C$370)</f>
        <v>0.80593377645134889</v>
      </c>
      <c r="F233" s="32">
        <f>SUM(C$10:C233)</f>
        <v>169351.24722054831</v>
      </c>
      <c r="G233" s="23">
        <f t="shared" si="21"/>
        <v>73718.53762715678</v>
      </c>
    </row>
    <row r="234" spans="1:7" x14ac:dyDescent="0.25">
      <c r="A234">
        <v>224</v>
      </c>
      <c r="B234" s="5">
        <f t="shared" si="22"/>
        <v>-1087.5846526270927</v>
      </c>
      <c r="C234" s="7">
        <f t="shared" si="20"/>
        <v>535.66142516040168</v>
      </c>
      <c r="D234" s="6">
        <f t="shared" si="23"/>
        <v>107132.28503208034</v>
      </c>
      <c r="E234" s="22">
        <f>SUM(C$10:C234)/SUM(C$10:C$370)</f>
        <v>0.80848296131041641</v>
      </c>
      <c r="F234" s="32">
        <f>SUM(C$10:C234)</f>
        <v>169886.9086457087</v>
      </c>
      <c r="G234" s="23">
        <f t="shared" si="21"/>
        <v>74267.714967919659</v>
      </c>
    </row>
    <row r="235" spans="1:7" x14ac:dyDescent="0.25">
      <c r="A235">
        <v>225</v>
      </c>
      <c r="B235" s="5">
        <f t="shared" si="22"/>
        <v>-1087.5846526270927</v>
      </c>
      <c r="C235" s="7">
        <f t="shared" si="20"/>
        <v>532.90180902306827</v>
      </c>
      <c r="D235" s="6">
        <f t="shared" si="23"/>
        <v>106580.36180461365</v>
      </c>
      <c r="E235" s="22">
        <f>SUM(C$10:C235)/SUM(C$10:C$370)</f>
        <v>0.81101901329983228</v>
      </c>
      <c r="F235" s="32">
        <f>SUM(C$10:C235)</f>
        <v>170419.81045473178</v>
      </c>
      <c r="G235" s="23">
        <f t="shared" si="21"/>
        <v>74819.638195386346</v>
      </c>
    </row>
    <row r="236" spans="1:7" x14ac:dyDescent="0.25">
      <c r="A236">
        <v>226</v>
      </c>
      <c r="B236" s="5">
        <f t="shared" si="22"/>
        <v>-1087.5846526270927</v>
      </c>
      <c r="C236" s="7">
        <f t="shared" si="20"/>
        <v>530.12839480504817</v>
      </c>
      <c r="D236" s="6">
        <f t="shared" si="23"/>
        <v>106025.67896100963</v>
      </c>
      <c r="E236" s="22">
        <f>SUM(C$10:C236)/SUM(C$10:C$370)</f>
        <v>0.81354186675524798</v>
      </c>
      <c r="F236" s="32">
        <f>SUM(C$10:C236)</f>
        <v>170949.93884953682</v>
      </c>
      <c r="G236" s="23">
        <f t="shared" si="21"/>
        <v>75374.321038990369</v>
      </c>
    </row>
    <row r="237" spans="1:7" x14ac:dyDescent="0.25">
      <c r="A237">
        <v>227</v>
      </c>
      <c r="B237" s="5">
        <f t="shared" si="22"/>
        <v>-1087.5846526270927</v>
      </c>
      <c r="C237" s="7">
        <f t="shared" si="20"/>
        <v>527.34111351593799</v>
      </c>
      <c r="D237" s="6">
        <f t="shared" si="23"/>
        <v>105468.2227031876</v>
      </c>
      <c r="E237" s="22">
        <f>SUM(C$10:C237)/SUM(C$10:C$370)</f>
        <v>0.81605145568399362</v>
      </c>
      <c r="F237" s="32">
        <f>SUM(C$10:C237)</f>
        <v>171477.27996305274</v>
      </c>
      <c r="G237" s="23">
        <f t="shared" si="21"/>
        <v>75931.777296812405</v>
      </c>
    </row>
    <row r="238" spans="1:7" x14ac:dyDescent="0.25">
      <c r="A238" t="s">
        <v>100</v>
      </c>
      <c r="B238" s="5">
        <f t="shared" si="22"/>
        <v>-1087.5846526270927</v>
      </c>
      <c r="C238" s="7">
        <f t="shared" si="20"/>
        <v>524.53989582038218</v>
      </c>
      <c r="D238" s="6">
        <f t="shared" si="23"/>
        <v>104907.97916407645</v>
      </c>
      <c r="E238" s="22">
        <f>SUM(C$10:C238)/SUM(C$10:C$370)</f>
        <v>0.81854771376343582</v>
      </c>
      <c r="F238" s="32">
        <f>SUM(C$10:C238)</f>
        <v>172001.81985887312</v>
      </c>
      <c r="G238" s="23">
        <f t="shared" si="21"/>
        <v>76492.020835923555</v>
      </c>
    </row>
    <row r="239" spans="1:7" x14ac:dyDescent="0.25">
      <c r="A239">
        <v>229</v>
      </c>
      <c r="B239" s="5">
        <f t="shared" si="22"/>
        <v>-1087.5846526270927</v>
      </c>
      <c r="C239" s="7">
        <f t="shared" si="20"/>
        <v>521.72467203634869</v>
      </c>
      <c r="D239" s="6">
        <f t="shared" si="23"/>
        <v>104344.93440726974</v>
      </c>
      <c r="E239" s="22">
        <f>SUM(C$10:C239)/SUM(C$10:C$370)</f>
        <v>0.82103057433932825</v>
      </c>
      <c r="F239" s="32">
        <f>SUM(C$10:C239)</f>
        <v>172523.54453090948</v>
      </c>
      <c r="G239" s="23">
        <f t="shared" si="21"/>
        <v>77055.065592730258</v>
      </c>
    </row>
    <row r="240" spans="1:7" x14ac:dyDescent="0.25">
      <c r="A240">
        <v>230</v>
      </c>
      <c r="B240" s="5">
        <f t="shared" si="22"/>
        <v>-1087.5846526270927</v>
      </c>
      <c r="C240" s="7">
        <f t="shared" si="20"/>
        <v>518.89537213339497</v>
      </c>
      <c r="D240" s="6">
        <f t="shared" si="23"/>
        <v>103779.074426679</v>
      </c>
      <c r="E240" s="22">
        <f>SUM(C$10:C240)/SUM(C$10:C$370)</f>
        <v>0.82349997042415279</v>
      </c>
      <c r="F240" s="32">
        <f>SUM(C$10:C240)</f>
        <v>173042.43990304286</v>
      </c>
      <c r="G240" s="23">
        <f t="shared" si="21"/>
        <v>77620.925573321001</v>
      </c>
    </row>
    <row r="241" spans="1:7" x14ac:dyDescent="0.25">
      <c r="A241">
        <v>231</v>
      </c>
      <c r="B241" s="5">
        <f t="shared" si="22"/>
        <v>-1087.5846526270927</v>
      </c>
      <c r="C241" s="7">
        <f t="shared" si="20"/>
        <v>516.05192573092654</v>
      </c>
      <c r="D241" s="6">
        <f t="shared" si="23"/>
        <v>103210.3851461853</v>
      </c>
      <c r="E241" s="22">
        <f>SUM(C$10:C241)/SUM(C$10:C$370)</f>
        <v>0.82595583469545442</v>
      </c>
      <c r="F241" s="32">
        <f>SUM(C$10:C241)</f>
        <v>173558.49182877378</v>
      </c>
      <c r="G241" s="23">
        <f t="shared" si="21"/>
        <v>78189.614853814695</v>
      </c>
    </row>
    <row r="242" spans="1:7" x14ac:dyDescent="0.25">
      <c r="A242">
        <v>232</v>
      </c>
      <c r="B242" s="5">
        <f t="shared" si="22"/>
        <v>-1087.5846526270927</v>
      </c>
      <c r="C242" s="7">
        <f t="shared" si="20"/>
        <v>513.19426209644564</v>
      </c>
      <c r="D242" s="6">
        <f t="shared" si="23"/>
        <v>102638.85241928913</v>
      </c>
      <c r="E242" s="22">
        <f>SUM(C$10:C242)/SUM(C$10:C$370)</f>
        <v>0.82839809949416543</v>
      </c>
      <c r="F242" s="32">
        <f>SUM(C$10:C242)</f>
        <v>174071.68609087024</v>
      </c>
      <c r="G242" s="23">
        <f t="shared" si="21"/>
        <v>78761.147580710865</v>
      </c>
    </row>
    <row r="243" spans="1:7" x14ac:dyDescent="0.25">
      <c r="A243">
        <v>233</v>
      </c>
      <c r="B243" s="5">
        <f t="shared" si="22"/>
        <v>-1087.5846526270927</v>
      </c>
      <c r="C243" s="7">
        <f t="shared" si="20"/>
        <v>510.32231014379244</v>
      </c>
      <c r="D243" s="6">
        <f t="shared" si="23"/>
        <v>102064.46202875848</v>
      </c>
      <c r="E243" s="22">
        <f>SUM(C$10:C243)/SUM(C$10:C$370)</f>
        <v>0.83082669682292287</v>
      </c>
      <c r="F243" s="32">
        <f>SUM(C$10:C243)</f>
        <v>174582.00840101403</v>
      </c>
      <c r="G243" s="23">
        <f t="shared" si="21"/>
        <v>79335.537971241516</v>
      </c>
    </row>
    <row r="244" spans="1:7" x14ac:dyDescent="0.25">
      <c r="A244">
        <v>234</v>
      </c>
      <c r="B244" s="5">
        <f t="shared" si="22"/>
        <v>-1087.5846526270927</v>
      </c>
      <c r="C244" s="7">
        <f t="shared" si="20"/>
        <v>507.43599843137594</v>
      </c>
      <c r="D244" s="6">
        <f t="shared" si="23"/>
        <v>101487.19968627518</v>
      </c>
      <c r="E244" s="22">
        <f>SUM(C$10:C244)/SUM(C$10:C$370)</f>
        <v>0.83324155834437696</v>
      </c>
      <c r="F244" s="32">
        <f>SUM(C$10:C244)</f>
        <v>175089.4443994454</v>
      </c>
      <c r="G244" s="23">
        <f t="shared" si="21"/>
        <v>79912.800313724816</v>
      </c>
    </row>
    <row r="245" spans="1:7" x14ac:dyDescent="0.25">
      <c r="A245">
        <v>235</v>
      </c>
      <c r="B245" s="5">
        <f t="shared" si="22"/>
        <v>-1087.5846526270927</v>
      </c>
      <c r="C245" s="7">
        <f t="shared" si="20"/>
        <v>504.53525516039736</v>
      </c>
      <c r="D245" s="6">
        <f t="shared" si="23"/>
        <v>100907.05103207947</v>
      </c>
      <c r="E245" s="22">
        <f>SUM(C$10:C245)/SUM(C$10:C$370)</f>
        <v>0.83564261537949114</v>
      </c>
      <c r="F245" s="32">
        <f>SUM(C$10:C245)</f>
        <v>175593.97965460579</v>
      </c>
      <c r="G245" s="23">
        <f t="shared" si="21"/>
        <v>80492.948967920529</v>
      </c>
    </row>
    <row r="246" spans="1:7" x14ac:dyDescent="0.25">
      <c r="A246">
        <v>236</v>
      </c>
      <c r="B246" s="5">
        <f t="shared" si="22"/>
        <v>-1087.5846526270927</v>
      </c>
      <c r="C246" s="7">
        <f t="shared" si="20"/>
        <v>501.62000817306392</v>
      </c>
      <c r="D246" s="6">
        <f t="shared" si="23"/>
        <v>100324.00163461278</v>
      </c>
      <c r="E246" s="22">
        <f>SUM(C$10:C246)/SUM(C$10:C$370)</f>
        <v>0.83802979890583373</v>
      </c>
      <c r="F246" s="32">
        <f>SUM(C$10:C246)</f>
        <v>176095.59966277884</v>
      </c>
      <c r="G246" s="23">
        <f t="shared" si="21"/>
        <v>81075.998365387219</v>
      </c>
    </row>
    <row r="247" spans="1:7" x14ac:dyDescent="0.25">
      <c r="A247">
        <v>237</v>
      </c>
      <c r="B247" s="5">
        <f t="shared" si="22"/>
        <v>-1087.5846526270927</v>
      </c>
      <c r="C247" s="7">
        <f t="shared" si="20"/>
        <v>498.69018495079376</v>
      </c>
      <c r="D247" s="6">
        <f t="shared" si="23"/>
        <v>99738.036990158755</v>
      </c>
      <c r="E247" s="22">
        <f>SUM(C$10:C247)/SUM(C$10:C$370)</f>
        <v>0.84040303955586093</v>
      </c>
      <c r="F247" s="32">
        <f>SUM(C$10:C247)</f>
        <v>176594.28984772964</v>
      </c>
      <c r="G247" s="23">
        <f t="shared" si="21"/>
        <v>81661.963009841245</v>
      </c>
    </row>
    <row r="248" spans="1:7" x14ac:dyDescent="0.25">
      <c r="A248">
        <v>238</v>
      </c>
      <c r="B248" s="5">
        <f t="shared" si="22"/>
        <v>-1087.5846526270927</v>
      </c>
      <c r="C248" s="7">
        <f t="shared" si="20"/>
        <v>495.74571261241232</v>
      </c>
      <c r="D248" s="6">
        <f t="shared" si="23"/>
        <v>99149.142522482463</v>
      </c>
      <c r="E248" s="22">
        <f>SUM(C$10:C248)/SUM(C$10:C$370)</f>
        <v>0.84276226761519113</v>
      </c>
      <c r="F248" s="32">
        <f>SUM(C$10:C248)</f>
        <v>177090.03556034205</v>
      </c>
      <c r="G248" s="23">
        <f t="shared" si="21"/>
        <v>82250.857477517537</v>
      </c>
    </row>
    <row r="249" spans="1:7" x14ac:dyDescent="0.25">
      <c r="A249">
        <v>239</v>
      </c>
      <c r="B249" s="5">
        <f t="shared" si="22"/>
        <v>-1087.5846526270927</v>
      </c>
      <c r="C249" s="7">
        <f t="shared" si="20"/>
        <v>492.78651791233892</v>
      </c>
      <c r="D249" s="6">
        <f t="shared" si="23"/>
        <v>98557.303582467779</v>
      </c>
      <c r="E249" s="22">
        <f>SUM(C$10:C249)/SUM(C$10:C$370)</f>
        <v>0.845107413020871</v>
      </c>
      <c r="F249" s="32">
        <f>SUM(C$10:C249)</f>
        <v>177582.82207825439</v>
      </c>
      <c r="G249" s="23">
        <f t="shared" si="21"/>
        <v>82842.696417532221</v>
      </c>
    </row>
    <row r="250" spans="1:7" x14ac:dyDescent="0.25">
      <c r="A250" t="s">
        <v>101</v>
      </c>
      <c r="B250" s="5">
        <f t="shared" si="22"/>
        <v>-1087.5846526270927</v>
      </c>
      <c r="C250" s="7">
        <f t="shared" si="20"/>
        <v>489.81252723876514</v>
      </c>
      <c r="D250" s="6">
        <f t="shared" si="23"/>
        <v>97962.505447753021</v>
      </c>
      <c r="E250" s="22">
        <f>SUM(C$10:C250)/SUM(C$10:C$370)</f>
        <v>0.847438405359632</v>
      </c>
      <c r="F250" s="32">
        <f>SUM(C$10:C250)</f>
        <v>178072.63460549316</v>
      </c>
      <c r="G250" s="23">
        <f t="shared" si="21"/>
        <v>83437.494552246979</v>
      </c>
    </row>
    <row r="251" spans="1:7" x14ac:dyDescent="0.25">
      <c r="A251">
        <v>241</v>
      </c>
      <c r="B251" s="5">
        <f t="shared" si="22"/>
        <v>-1087.5846526270927</v>
      </c>
      <c r="C251" s="7">
        <f t="shared" si="20"/>
        <v>486.82366661182351</v>
      </c>
      <c r="D251" s="6">
        <f t="shared" si="23"/>
        <v>97364.7333223647</v>
      </c>
      <c r="E251" s="22">
        <f>SUM(C$10:C251)/SUM(C$10:C$370)</f>
        <v>0.84975517386613963</v>
      </c>
      <c r="F251" s="32">
        <f>SUM(C$10:C251)</f>
        <v>178559.458272105</v>
      </c>
      <c r="G251" s="23">
        <f t="shared" si="21"/>
        <v>84035.2666776353</v>
      </c>
    </row>
    <row r="252" spans="1:7" x14ac:dyDescent="0.25">
      <c r="A252">
        <v>242</v>
      </c>
      <c r="B252" s="5">
        <f t="shared" si="22"/>
        <v>-1087.5846526270927</v>
      </c>
      <c r="C252" s="7">
        <f t="shared" si="20"/>
        <v>483.81986168174717</v>
      </c>
      <c r="D252" s="6">
        <f t="shared" si="23"/>
        <v>96763.972336349427</v>
      </c>
      <c r="E252" s="22">
        <f>SUM(C$10:C252)/SUM(C$10:C$370)</f>
        <v>0.8520576474212328</v>
      </c>
      <c r="F252" s="32">
        <f>SUM(C$10:C252)</f>
        <v>179043.27813378675</v>
      </c>
      <c r="G252" s="23">
        <f t="shared" si="21"/>
        <v>84636.027663650573</v>
      </c>
    </row>
    <row r="253" spans="1:7" x14ac:dyDescent="0.25">
      <c r="A253">
        <v>243</v>
      </c>
      <c r="B253" s="5">
        <f t="shared" si="22"/>
        <v>-1087.5846526270927</v>
      </c>
      <c r="C253" s="7">
        <f t="shared" si="20"/>
        <v>480.80103772702046</v>
      </c>
      <c r="D253" s="6">
        <f t="shared" si="23"/>
        <v>96160.20754540409</v>
      </c>
      <c r="E253" s="22">
        <f>SUM(C$10:C253)/SUM(C$10:C$370)</f>
        <v>0.85434575455015416</v>
      </c>
      <c r="F253" s="32">
        <f>SUM(C$10:C253)</f>
        <v>179524.07917151376</v>
      </c>
      <c r="G253" s="23">
        <f t="shared" si="21"/>
        <v>85239.79245459591</v>
      </c>
    </row>
    <row r="254" spans="1:7" x14ac:dyDescent="0.25">
      <c r="A254">
        <v>244</v>
      </c>
      <c r="B254" s="5">
        <f t="shared" si="22"/>
        <v>-1087.5846526270927</v>
      </c>
      <c r="C254" s="7">
        <f t="shared" si="20"/>
        <v>477.76711965252014</v>
      </c>
      <c r="D254" s="6">
        <f t="shared" si="23"/>
        <v>95553.423930504025</v>
      </c>
      <c r="E254" s="22">
        <f>SUM(C$10:C254)/SUM(C$10:C$370)</f>
        <v>0.85661942342077302</v>
      </c>
      <c r="F254" s="32">
        <f>SUM(C$10:C254)</f>
        <v>180001.84629116629</v>
      </c>
      <c r="G254" s="23">
        <f t="shared" si="21"/>
        <v>85846.576069495975</v>
      </c>
    </row>
    <row r="255" spans="1:7" x14ac:dyDescent="0.25">
      <c r="A255">
        <v>245</v>
      </c>
      <c r="B255" s="5">
        <f t="shared" si="22"/>
        <v>-1087.5846526270927</v>
      </c>
      <c r="C255" s="7">
        <f t="shared" si="20"/>
        <v>474.71803198764729</v>
      </c>
      <c r="D255" s="6">
        <f t="shared" si="23"/>
        <v>94943.606397529453</v>
      </c>
      <c r="E255" s="22">
        <f>SUM(C$10:C255)/SUM(C$10:C$370)</f>
        <v>0.85887858184179777</v>
      </c>
      <c r="F255" s="32">
        <f>SUM(C$10:C255)</f>
        <v>180476.56432315393</v>
      </c>
      <c r="G255" s="23">
        <f t="shared" si="21"/>
        <v>86456.393602470547</v>
      </c>
    </row>
    <row r="256" spans="1:7" x14ac:dyDescent="0.25">
      <c r="A256">
        <v>246</v>
      </c>
      <c r="B256" s="5">
        <f t="shared" si="22"/>
        <v>-1087.5846526270927</v>
      </c>
      <c r="C256" s="7">
        <f t="shared" si="20"/>
        <v>471.65369888445008</v>
      </c>
      <c r="D256" s="6">
        <f t="shared" si="23"/>
        <v>94330.739776890012</v>
      </c>
      <c r="E256" s="22">
        <f>SUM(C$10:C256)/SUM(C$10:C$370)</f>
        <v>0.86112315726098054</v>
      </c>
      <c r="F256" s="32">
        <f>SUM(C$10:C256)</f>
        <v>180948.21802203837</v>
      </c>
      <c r="G256" s="23">
        <f t="shared" si="21"/>
        <v>87069.260223109988</v>
      </c>
    </row>
    <row r="257" spans="1:7" x14ac:dyDescent="0.25">
      <c r="A257">
        <v>247</v>
      </c>
      <c r="B257" s="5">
        <f t="shared" si="22"/>
        <v>-1087.5846526270927</v>
      </c>
      <c r="C257" s="7">
        <f t="shared" si="20"/>
        <v>468.57404411573685</v>
      </c>
      <c r="D257" s="6">
        <f t="shared" si="23"/>
        <v>93714.808823147367</v>
      </c>
      <c r="E257" s="22">
        <f>SUM(C$10:C257)/SUM(C$10:C$370)</f>
        <v>0.86335307676331208</v>
      </c>
      <c r="F257" s="32">
        <f>SUM(C$10:C257)</f>
        <v>181416.7920661541</v>
      </c>
      <c r="G257" s="23">
        <f t="shared" si="21"/>
        <v>87685.191176852633</v>
      </c>
    </row>
    <row r="258" spans="1:7" x14ac:dyDescent="0.25">
      <c r="A258">
        <v>248</v>
      </c>
      <c r="B258" s="5">
        <f t="shared" si="22"/>
        <v>-1087.5846526270927</v>
      </c>
      <c r="C258" s="7">
        <f t="shared" si="20"/>
        <v>465.47899107318011</v>
      </c>
      <c r="D258" s="6">
        <f t="shared" si="23"/>
        <v>93095.798214636015</v>
      </c>
      <c r="E258" s="22">
        <f>SUM(C$10:C258)/SUM(C$10:C$370)</f>
        <v>0.8655682670692082</v>
      </c>
      <c r="F258" s="32">
        <f>SUM(C$10:C258)</f>
        <v>181882.27105722728</v>
      </c>
      <c r="G258" s="23">
        <f t="shared" si="21"/>
        <v>88304.201785363985</v>
      </c>
    </row>
    <row r="259" spans="1:7" x14ac:dyDescent="0.25">
      <c r="A259">
        <v>249</v>
      </c>
      <c r="B259" s="5">
        <f t="shared" si="22"/>
        <v>-1087.5846526270927</v>
      </c>
      <c r="C259" s="7">
        <f t="shared" si="20"/>
        <v>462.36846276541053</v>
      </c>
      <c r="D259" s="6">
        <f t="shared" si="23"/>
        <v>92473.692553082103</v>
      </c>
      <c r="E259" s="22">
        <f>SUM(C$10:C259)/SUM(C$10:C$370)</f>
        <v>0.86776865453268659</v>
      </c>
      <c r="F259" s="32">
        <f>SUM(C$10:C259)</f>
        <v>182344.63951999269</v>
      </c>
      <c r="G259" s="23">
        <f t="shared" si="21"/>
        <v>88926.307446917897</v>
      </c>
    </row>
    <row r="260" spans="1:7" x14ac:dyDescent="0.25">
      <c r="A260">
        <v>250</v>
      </c>
      <c r="B260" s="5">
        <f t="shared" si="22"/>
        <v>-1087.5846526270927</v>
      </c>
      <c r="C260" s="7">
        <f t="shared" si="20"/>
        <v>459.24238181610212</v>
      </c>
      <c r="D260" s="6">
        <f t="shared" si="23"/>
        <v>91848.476363220427</v>
      </c>
      <c r="E260" s="22">
        <f>SUM(C$10:C260)/SUM(C$10:C$370)</f>
        <v>0.86995416513953527</v>
      </c>
      <c r="F260" s="32">
        <f>SUM(C$10:C260)</f>
        <v>182803.88190180878</v>
      </c>
      <c r="G260" s="23">
        <f t="shared" si="21"/>
        <v>89551.523636779573</v>
      </c>
    </row>
    <row r="261" spans="1:7" x14ac:dyDescent="0.25">
      <c r="A261">
        <v>251</v>
      </c>
      <c r="B261" s="5">
        <f t="shared" si="22"/>
        <v>-1087.5846526270927</v>
      </c>
      <c r="C261" s="7">
        <f t="shared" si="20"/>
        <v>456.10067046204722</v>
      </c>
      <c r="D261" s="6">
        <f t="shared" si="23"/>
        <v>91220.13409240944</v>
      </c>
      <c r="E261" s="22">
        <f>SUM(C$10:C261)/SUM(C$10:C$370)</f>
        <v>0.87212472450547096</v>
      </c>
      <c r="F261" s="32">
        <f>SUM(C$10:C261)</f>
        <v>183259.98257227082</v>
      </c>
      <c r="G261" s="23">
        <f t="shared" si="21"/>
        <v>90179.86590759056</v>
      </c>
    </row>
    <row r="262" spans="1:7" x14ac:dyDescent="0.25">
      <c r="A262" t="s">
        <v>102</v>
      </c>
      <c r="B262" s="5">
        <f t="shared" si="22"/>
        <v>-1087.5846526270927</v>
      </c>
      <c r="C262" s="7">
        <f t="shared" si="20"/>
        <v>452.94325055122204</v>
      </c>
      <c r="D262" s="6">
        <f t="shared" si="23"/>
        <v>90588.650110244402</v>
      </c>
      <c r="E262" s="22">
        <f>SUM(C$10:C262)/SUM(C$10:C$370)</f>
        <v>0.87428025787428931</v>
      </c>
      <c r="F262" s="32">
        <f>SUM(C$10:C262)</f>
        <v>183712.92582282203</v>
      </c>
      <c r="G262" s="23">
        <f t="shared" si="21"/>
        <v>90811.349889755598</v>
      </c>
    </row>
    <row r="263" spans="1:7" x14ac:dyDescent="0.25">
      <c r="A263">
        <v>253</v>
      </c>
      <c r="B263" s="5">
        <f t="shared" si="22"/>
        <v>-1087.5846526270927</v>
      </c>
      <c r="C263" s="7">
        <f t="shared" si="20"/>
        <v>449.77004354084266</v>
      </c>
      <c r="D263" s="6">
        <f t="shared" si="23"/>
        <v>89954.008708168534</v>
      </c>
      <c r="E263" s="22">
        <f>SUM(C$10:C263)/SUM(C$10:C$370)</f>
        <v>0.87642069011600454</v>
      </c>
      <c r="F263" s="32">
        <f>SUM(C$10:C263)</f>
        <v>184162.69586636286</v>
      </c>
      <c r="G263" s="23">
        <f t="shared" si="21"/>
        <v>91445.991291831466</v>
      </c>
    </row>
    <row r="264" spans="1:7" x14ac:dyDescent="0.25">
      <c r="A264">
        <v>254</v>
      </c>
      <c r="B264" s="5">
        <f t="shared" si="22"/>
        <v>-1087.5846526270927</v>
      </c>
      <c r="C264" s="7">
        <f t="shared" si="20"/>
        <v>446.58097049541146</v>
      </c>
      <c r="D264" s="6">
        <f t="shared" si="23"/>
        <v>89316.194099082291</v>
      </c>
      <c r="E264" s="22">
        <f>SUM(C$10:C264)/SUM(C$10:C$370)</f>
        <v>0.87854594572498124</v>
      </c>
      <c r="F264" s="32">
        <f>SUM(C$10:C264)</f>
        <v>184609.27683685828</v>
      </c>
      <c r="G264" s="23">
        <f t="shared" si="21"/>
        <v>92083.805900917709</v>
      </c>
    </row>
    <row r="265" spans="1:7" x14ac:dyDescent="0.25">
      <c r="A265">
        <v>255</v>
      </c>
      <c r="B265" s="5">
        <f t="shared" si="22"/>
        <v>-1087.5846526270927</v>
      </c>
      <c r="C265" s="7">
        <f t="shared" si="20"/>
        <v>443.37595208475307</v>
      </c>
      <c r="D265" s="6">
        <f t="shared" si="23"/>
        <v>88675.190416950616</v>
      </c>
      <c r="E265" s="22">
        <f>SUM(C$10:C265)/SUM(C$10:C$370)</f>
        <v>0.88065594881805576</v>
      </c>
      <c r="F265" s="32">
        <f>SUM(C$10:C265)</f>
        <v>185052.65278894303</v>
      </c>
      <c r="G265" s="23">
        <f t="shared" si="21"/>
        <v>92724.809583049384</v>
      </c>
    </row>
    <row r="266" spans="1:7" x14ac:dyDescent="0.25">
      <c r="A266">
        <v>256</v>
      </c>
      <c r="B266" s="5">
        <f t="shared" si="22"/>
        <v>-1087.5846526270927</v>
      </c>
      <c r="C266" s="7">
        <f t="shared" si="20"/>
        <v>440.1549085820414</v>
      </c>
      <c r="D266" s="6">
        <f t="shared" si="23"/>
        <v>88030.981716408278</v>
      </c>
      <c r="E266" s="22">
        <f>SUM(C$10:C266)/SUM(C$10:C$370)</f>
        <v>0.88275062313264852</v>
      </c>
      <c r="F266" s="32">
        <f>SUM(C$10:C266)</f>
        <v>185492.80769752507</v>
      </c>
      <c r="G266" s="23">
        <f t="shared" si="21"/>
        <v>93369.018283591722</v>
      </c>
    </row>
    <row r="267" spans="1:7" x14ac:dyDescent="0.25">
      <c r="A267">
        <v>257</v>
      </c>
      <c r="B267" s="5">
        <f t="shared" si="22"/>
        <v>-1087.5846526270927</v>
      </c>
      <c r="C267" s="7">
        <f t="shared" si="20"/>
        <v>436.91775986181619</v>
      </c>
      <c r="D267" s="6">
        <f t="shared" si="23"/>
        <v>87383.551972363231</v>
      </c>
      <c r="E267" s="22">
        <f>SUM(C$10:C267)/SUM(C$10:C$370)</f>
        <v>0.88482989202486706</v>
      </c>
      <c r="F267" s="32">
        <f>SUM(C$10:C267)</f>
        <v>185929.7254573869</v>
      </c>
      <c r="G267" s="23">
        <f t="shared" si="21"/>
        <v>94016.448027636769</v>
      </c>
    </row>
    <row r="268" spans="1:7" x14ac:dyDescent="0.25">
      <c r="A268">
        <v>258</v>
      </c>
      <c r="B268" s="5">
        <f t="shared" si="22"/>
        <v>-1087.5846526270927</v>
      </c>
      <c r="C268" s="7">
        <f t="shared" ref="C268:C331" si="24">$B$7*D268</f>
        <v>433.66442539798976</v>
      </c>
      <c r="D268" s="6">
        <f t="shared" si="23"/>
        <v>86732.885079597952</v>
      </c>
      <c r="E268" s="22">
        <f>SUM(C$10:C268)/SUM(C$10:C$370)</f>
        <v>0.88689367846759959</v>
      </c>
      <c r="F268" s="32">
        <f>SUM(C$10:C268)</f>
        <v>186363.38988278489</v>
      </c>
      <c r="G268" s="23">
        <f t="shared" si="21"/>
        <v>94667.114920402048</v>
      </c>
    </row>
    <row r="269" spans="1:7" x14ac:dyDescent="0.25">
      <c r="A269">
        <v>259</v>
      </c>
      <c r="B269" s="5">
        <f t="shared" si="22"/>
        <v>-1087.5846526270927</v>
      </c>
      <c r="C269" s="7">
        <f t="shared" si="24"/>
        <v>430.39482426184429</v>
      </c>
      <c r="D269" s="6">
        <f t="shared" si="23"/>
        <v>86078.964852368852</v>
      </c>
      <c r="E269" s="22">
        <f>SUM(C$10:C269)/SUM(C$10:C$370)</f>
        <v>0.88894190504859849</v>
      </c>
      <c r="F269" s="32">
        <f>SUM(C$10:C269)</f>
        <v>186793.78470704673</v>
      </c>
      <c r="G269" s="23">
        <f t="shared" si="21"/>
        <v>95321.035147631148</v>
      </c>
    </row>
    <row r="270" spans="1:7" x14ac:dyDescent="0.25">
      <c r="A270">
        <v>260</v>
      </c>
      <c r="B270" s="5">
        <f t="shared" si="22"/>
        <v>-1087.5846526270927</v>
      </c>
      <c r="C270" s="7">
        <f t="shared" si="24"/>
        <v>427.10887512001807</v>
      </c>
      <c r="D270" s="6">
        <f t="shared" si="23"/>
        <v>85421.775024003611</v>
      </c>
      <c r="E270" s="22">
        <f>SUM(C$10:C270)/SUM(C$10:C$370)</f>
        <v>0.89097449396855544</v>
      </c>
      <c r="F270" s="32">
        <f>SUM(C$10:C270)</f>
        <v>187220.89358216675</v>
      </c>
      <c r="G270" s="23">
        <f t="shared" si="21"/>
        <v>95978.224975996389</v>
      </c>
    </row>
    <row r="271" spans="1:7" x14ac:dyDescent="0.25">
      <c r="A271">
        <v>261</v>
      </c>
      <c r="B271" s="5">
        <f t="shared" si="22"/>
        <v>-1087.5846526270927</v>
      </c>
      <c r="C271" s="7">
        <f t="shared" si="24"/>
        <v>423.80649623248269</v>
      </c>
      <c r="D271" s="6">
        <f t="shared" si="23"/>
        <v>84761.299246496535</v>
      </c>
      <c r="E271" s="22">
        <f>SUM(C$10:C271)/SUM(C$10:C$370)</f>
        <v>0.89299136703916504</v>
      </c>
      <c r="F271" s="32">
        <f>SUM(C$10:C271)</f>
        <v>187644.70007839924</v>
      </c>
      <c r="G271" s="23">
        <f t="shared" si="21"/>
        <v>96638.700753503465</v>
      </c>
    </row>
    <row r="272" spans="1:7" x14ac:dyDescent="0.25">
      <c r="A272">
        <v>262</v>
      </c>
      <c r="B272" s="5">
        <f t="shared" si="22"/>
        <v>-1087.5846526270927</v>
      </c>
      <c r="C272" s="7">
        <f t="shared" si="24"/>
        <v>420.48760545050965</v>
      </c>
      <c r="D272" s="6">
        <f t="shared" si="23"/>
        <v>84097.521090101931</v>
      </c>
      <c r="E272" s="22">
        <f>SUM(C$10:C272)/SUM(C$10:C$370)</f>
        <v>0.89499244568118042</v>
      </c>
      <c r="F272" s="32">
        <f>SUM(C$10:C272)</f>
        <v>188065.18768384974</v>
      </c>
      <c r="G272" s="23">
        <f t="shared" ref="G272:G335" si="25">$D$10-D272</f>
        <v>97302.478909898069</v>
      </c>
    </row>
    <row r="273" spans="1:7" x14ac:dyDescent="0.25">
      <c r="A273">
        <v>263</v>
      </c>
      <c r="B273" s="5">
        <f t="shared" si="22"/>
        <v>-1087.5846526270927</v>
      </c>
      <c r="C273" s="7">
        <f t="shared" si="24"/>
        <v>417.15212021462679</v>
      </c>
      <c r="D273" s="6">
        <f t="shared" si="23"/>
        <v>83430.424042925355</v>
      </c>
      <c r="E273" s="22">
        <f>SUM(C$10:C273)/SUM(C$10:C$370)</f>
        <v>0.89697765092245874</v>
      </c>
      <c r="F273" s="32">
        <f>SUM(C$10:C273)</f>
        <v>188482.33980406437</v>
      </c>
      <c r="G273" s="23">
        <f t="shared" si="25"/>
        <v>97969.575957074645</v>
      </c>
    </row>
    <row r="274" spans="1:7" x14ac:dyDescent="0.25">
      <c r="A274" t="s">
        <v>103</v>
      </c>
      <c r="B274" s="5">
        <f t="shared" si="22"/>
        <v>-1087.5846526270927</v>
      </c>
      <c r="C274" s="7">
        <f t="shared" si="24"/>
        <v>413.79995755256448</v>
      </c>
      <c r="D274" s="6">
        <f t="shared" si="23"/>
        <v>82759.991510512889</v>
      </c>
      <c r="E274" s="22">
        <f>SUM(C$10:C274)/SUM(C$10:C$370)</f>
        <v>0.89894690339599637</v>
      </c>
      <c r="F274" s="32">
        <f>SUM(C$10:C274)</f>
        <v>188896.13976161694</v>
      </c>
      <c r="G274" s="23">
        <f t="shared" si="25"/>
        <v>98640.008489487111</v>
      </c>
    </row>
    <row r="275" spans="1:7" x14ac:dyDescent="0.25">
      <c r="A275">
        <v>265</v>
      </c>
      <c r="B275" s="5">
        <f t="shared" si="22"/>
        <v>-1087.5846526270927</v>
      </c>
      <c r="C275" s="7">
        <f t="shared" si="24"/>
        <v>410.43103407719178</v>
      </c>
      <c r="D275" s="6">
        <f t="shared" si="23"/>
        <v>82086.20681543836</v>
      </c>
      <c r="E275" s="22">
        <f>SUM(C$10:C275)/SUM(C$10:C$370)</f>
        <v>0.90090012333795455</v>
      </c>
      <c r="F275" s="32">
        <f>SUM(C$10:C275)</f>
        <v>189306.57079569413</v>
      </c>
      <c r="G275" s="23">
        <f t="shared" si="25"/>
        <v>99313.79318456164</v>
      </c>
    </row>
    <row r="276" spans="1:7" x14ac:dyDescent="0.25">
      <c r="A276">
        <v>266</v>
      </c>
      <c r="B276" s="5">
        <f t="shared" si="22"/>
        <v>-1087.5846526270927</v>
      </c>
      <c r="C276" s="7">
        <f t="shared" si="24"/>
        <v>407.04526598444232</v>
      </c>
      <c r="D276" s="6">
        <f t="shared" si="23"/>
        <v>81409.053196888461</v>
      </c>
      <c r="E276" s="22">
        <f>SUM(C$10:C276)/SUM(C$10:C$370)</f>
        <v>0.90283723058567533</v>
      </c>
      <c r="F276" s="32">
        <f>SUM(C$10:C276)</f>
        <v>189713.61606167856</v>
      </c>
      <c r="G276" s="23">
        <f t="shared" si="25"/>
        <v>99990.946803111539</v>
      </c>
    </row>
    <row r="277" spans="1:7" x14ac:dyDescent="0.25">
      <c r="A277">
        <v>267</v>
      </c>
      <c r="B277" s="5">
        <f t="shared" ref="B277:B340" si="26">B276</f>
        <v>-1087.5846526270927</v>
      </c>
      <c r="C277" s="7">
        <f t="shared" si="24"/>
        <v>403.64256905122909</v>
      </c>
      <c r="D277" s="6">
        <f t="shared" ref="D277:D340" si="27">D276+C276+B276</f>
        <v>80728.513810245815</v>
      </c>
      <c r="E277" s="22">
        <f>SUM(C$10:C277)/SUM(C$10:C$370)</f>
        <v>0.90475814457568771</v>
      </c>
      <c r="F277" s="32">
        <f>SUM(C$10:C277)</f>
        <v>190117.2586307298</v>
      </c>
      <c r="G277" s="23">
        <f t="shared" si="25"/>
        <v>100671.48618975419</v>
      </c>
    </row>
    <row r="278" spans="1:7" x14ac:dyDescent="0.25">
      <c r="A278">
        <v>268</v>
      </c>
      <c r="B278" s="5">
        <f t="shared" si="26"/>
        <v>-1087.5846526270927</v>
      </c>
      <c r="C278" s="7">
        <f t="shared" si="24"/>
        <v>400.22285863334974</v>
      </c>
      <c r="D278" s="6">
        <f t="shared" si="27"/>
        <v>80044.57172666995</v>
      </c>
      <c r="E278" s="22">
        <f>SUM(C$10:C278)/SUM(C$10:C$370)</f>
        <v>0.90666278434170289</v>
      </c>
      <c r="F278" s="32">
        <f>SUM(C$10:C278)</f>
        <v>190517.48148936316</v>
      </c>
      <c r="G278" s="23">
        <f t="shared" si="25"/>
        <v>101355.42827333005</v>
      </c>
    </row>
    <row r="279" spans="1:7" x14ac:dyDescent="0.25">
      <c r="A279">
        <v>269</v>
      </c>
      <c r="B279" s="5">
        <f t="shared" si="26"/>
        <v>-1087.5846526270927</v>
      </c>
      <c r="C279" s="7">
        <f t="shared" si="24"/>
        <v>396.78604966338105</v>
      </c>
      <c r="D279" s="6">
        <f t="shared" si="27"/>
        <v>79357.209932676211</v>
      </c>
      <c r="E279" s="22">
        <f>SUM(C$10:C279)/SUM(C$10:C$370)</f>
        <v>0.90855106851260103</v>
      </c>
      <c r="F279" s="32">
        <f>SUM(C$10:C279)</f>
        <v>190914.26753902654</v>
      </c>
      <c r="G279" s="23">
        <f t="shared" si="25"/>
        <v>102042.79006732379</v>
      </c>
    </row>
    <row r="280" spans="1:7" x14ac:dyDescent="0.25">
      <c r="A280">
        <v>270</v>
      </c>
      <c r="B280" s="5">
        <f t="shared" si="26"/>
        <v>-1087.5846526270927</v>
      </c>
      <c r="C280" s="7">
        <f t="shared" si="24"/>
        <v>393.33205664856251</v>
      </c>
      <c r="D280" s="6">
        <f t="shared" si="27"/>
        <v>78666.4113297125</v>
      </c>
      <c r="E280" s="22">
        <f>SUM(C$10:C280)/SUM(C$10:C$370)</f>
        <v>0.91042291531040653</v>
      </c>
      <c r="F280" s="32">
        <f>SUM(C$10:C280)</f>
        <v>191307.5995956751</v>
      </c>
      <c r="G280" s="23">
        <f t="shared" si="25"/>
        <v>102733.5886702875</v>
      </c>
    </row>
    <row r="281" spans="1:7" x14ac:dyDescent="0.25">
      <c r="A281">
        <v>271</v>
      </c>
      <c r="B281" s="5">
        <f t="shared" si="26"/>
        <v>-1087.5846526270927</v>
      </c>
      <c r="C281" s="7">
        <f t="shared" si="24"/>
        <v>389.86079366866988</v>
      </c>
      <c r="D281" s="6">
        <f t="shared" si="27"/>
        <v>77972.158733733973</v>
      </c>
      <c r="E281" s="22">
        <f>SUM(C$10:C281)/SUM(C$10:C$370)</f>
        <v>0.91227824254825396</v>
      </c>
      <c r="F281" s="32">
        <f>SUM(C$10:C281)</f>
        <v>191697.46038934376</v>
      </c>
      <c r="G281" s="23">
        <f t="shared" si="25"/>
        <v>103427.84126626603</v>
      </c>
    </row>
    <row r="282" spans="1:7" x14ac:dyDescent="0.25">
      <c r="A282">
        <v>272</v>
      </c>
      <c r="B282" s="5">
        <f t="shared" si="26"/>
        <v>-1087.5846526270927</v>
      </c>
      <c r="C282" s="7">
        <f t="shared" si="24"/>
        <v>386.37217437387778</v>
      </c>
      <c r="D282" s="6">
        <f t="shared" si="27"/>
        <v>77274.434874775558</v>
      </c>
      <c r="E282" s="22">
        <f>SUM(C$10:C282)/SUM(C$10:C$370)</f>
        <v>0.91411696762834349</v>
      </c>
      <c r="F282" s="32">
        <f>SUM(C$10:C282)</f>
        <v>192083.83256371765</v>
      </c>
      <c r="G282" s="23">
        <f t="shared" si="25"/>
        <v>104125.56512522444</v>
      </c>
    </row>
    <row r="283" spans="1:7" x14ac:dyDescent="0.25">
      <c r="A283">
        <v>273</v>
      </c>
      <c r="B283" s="5">
        <f t="shared" si="26"/>
        <v>-1087.5846526270927</v>
      </c>
      <c r="C283" s="7">
        <f t="shared" si="24"/>
        <v>382.8661119826117</v>
      </c>
      <c r="D283" s="6">
        <f t="shared" si="27"/>
        <v>76573.222396522338</v>
      </c>
      <c r="E283" s="22">
        <f>SUM(C$10:C283)/SUM(C$10:C$370)</f>
        <v>0.91593900753988633</v>
      </c>
      <c r="F283" s="32">
        <f>SUM(C$10:C283)</f>
        <v>192466.69867570026</v>
      </c>
      <c r="G283" s="23">
        <f t="shared" si="25"/>
        <v>104826.77760347766</v>
      </c>
    </row>
    <row r="284" spans="1:7" x14ac:dyDescent="0.25">
      <c r="A284">
        <v>274</v>
      </c>
      <c r="B284" s="5">
        <f t="shared" si="26"/>
        <v>-1087.5846526270927</v>
      </c>
      <c r="C284" s="7">
        <f t="shared" si="24"/>
        <v>379.34251927938931</v>
      </c>
      <c r="D284" s="6">
        <f t="shared" si="27"/>
        <v>75868.503855877861</v>
      </c>
      <c r="E284" s="22">
        <f>SUM(C$10:C284)/SUM(C$10:C$370)</f>
        <v>0.91774427885703969</v>
      </c>
      <c r="F284" s="32">
        <f>SUM(C$10:C284)</f>
        <v>192846.04119497965</v>
      </c>
      <c r="G284" s="23">
        <f t="shared" si="25"/>
        <v>105531.49614412214</v>
      </c>
    </row>
    <row r="285" spans="1:7" x14ac:dyDescent="0.25">
      <c r="A285">
        <v>275</v>
      </c>
      <c r="B285" s="5">
        <f t="shared" si="26"/>
        <v>-1087.5846526270927</v>
      </c>
      <c r="C285" s="7">
        <f t="shared" si="24"/>
        <v>375.80130861265081</v>
      </c>
      <c r="D285" s="6">
        <f t="shared" si="27"/>
        <v>75160.261722530166</v>
      </c>
      <c r="E285" s="22">
        <f>SUM(C$10:C285)/SUM(C$10:C$370)</f>
        <v>0.91953269773683177</v>
      </c>
      <c r="F285" s="32">
        <f>SUM(C$10:C285)</f>
        <v>193221.84250359231</v>
      </c>
      <c r="G285" s="23">
        <f t="shared" si="25"/>
        <v>106239.73827746983</v>
      </c>
    </row>
    <row r="286" spans="1:7" x14ac:dyDescent="0.25">
      <c r="A286" t="s">
        <v>104</v>
      </c>
      <c r="B286" s="5">
        <f t="shared" si="26"/>
        <v>-1087.5846526270927</v>
      </c>
      <c r="C286" s="7">
        <f t="shared" si="24"/>
        <v>372.24239189257861</v>
      </c>
      <c r="D286" s="6">
        <f t="shared" si="27"/>
        <v>74448.47837851572</v>
      </c>
      <c r="E286" s="22">
        <f>SUM(C$10:C286)/SUM(C$10:C$370)</f>
        <v>0.92130417991707558</v>
      </c>
      <c r="F286" s="32">
        <f>SUM(C$10:C286)</f>
        <v>193594.08489548491</v>
      </c>
      <c r="G286" s="23">
        <f t="shared" si="25"/>
        <v>106951.52162148428</v>
      </c>
    </row>
    <row r="287" spans="1:7" x14ac:dyDescent="0.25">
      <c r="A287">
        <v>277</v>
      </c>
      <c r="B287" s="5">
        <f t="shared" si="26"/>
        <v>-1087.5846526270927</v>
      </c>
      <c r="C287" s="7">
        <f t="shared" si="24"/>
        <v>368.66568058890601</v>
      </c>
      <c r="D287" s="6">
        <f t="shared" si="27"/>
        <v>73733.136117781207</v>
      </c>
      <c r="E287" s="22">
        <f>SUM(C$10:C287)/SUM(C$10:C$370)</f>
        <v>0.92305864071427346</v>
      </c>
      <c r="F287" s="32">
        <f>SUM(C$10:C287)</f>
        <v>193962.7505760738</v>
      </c>
      <c r="G287" s="23">
        <f t="shared" si="25"/>
        <v>107666.86388221879</v>
      </c>
    </row>
    <row r="288" spans="1:7" x14ac:dyDescent="0.25">
      <c r="A288">
        <v>278</v>
      </c>
      <c r="B288" s="5">
        <f t="shared" si="26"/>
        <v>-1087.5846526270927</v>
      </c>
      <c r="C288" s="7">
        <f t="shared" si="24"/>
        <v>365.0710857287151</v>
      </c>
      <c r="D288" s="6">
        <f t="shared" si="27"/>
        <v>73014.217145743023</v>
      </c>
      <c r="E288" s="22">
        <f>SUM(C$10:C288)/SUM(C$10:C$370)</f>
        <v>0.92479599502151022</v>
      </c>
      <c r="F288" s="32">
        <f>SUM(C$10:C288)</f>
        <v>194327.8216618025</v>
      </c>
      <c r="G288" s="23">
        <f t="shared" si="25"/>
        <v>108385.78285425698</v>
      </c>
    </row>
    <row r="289" spans="1:7" x14ac:dyDescent="0.25">
      <c r="A289">
        <v>279</v>
      </c>
      <c r="B289" s="5">
        <f t="shared" si="26"/>
        <v>-1087.5846526270927</v>
      </c>
      <c r="C289" s="7">
        <f t="shared" si="24"/>
        <v>361.45851789422329</v>
      </c>
      <c r="D289" s="6">
        <f t="shared" si="27"/>
        <v>72291.703578844652</v>
      </c>
      <c r="E289" s="22">
        <f>SUM(C$10:C289)/SUM(C$10:C$370)</f>
        <v>0.92651615730633607</v>
      </c>
      <c r="F289" s="32">
        <f>SUM(C$10:C289)</f>
        <v>194689.28017969674</v>
      </c>
      <c r="G289" s="23">
        <f t="shared" si="25"/>
        <v>109108.29642115535</v>
      </c>
    </row>
    <row r="290" spans="1:7" x14ac:dyDescent="0.25">
      <c r="A290">
        <v>280</v>
      </c>
      <c r="B290" s="5">
        <f t="shared" si="26"/>
        <v>-1087.5846526270927</v>
      </c>
      <c r="C290" s="7">
        <f t="shared" si="24"/>
        <v>357.82788722055892</v>
      </c>
      <c r="D290" s="6">
        <f t="shared" si="27"/>
        <v>71565.577444111783</v>
      </c>
      <c r="E290" s="22">
        <f>SUM(C$10:C290)/SUM(C$10:C$370)</f>
        <v>0.92821904160863888</v>
      </c>
      <c r="F290" s="32">
        <f>SUM(C$10:C290)</f>
        <v>195047.10806691731</v>
      </c>
      <c r="G290" s="23">
        <f t="shared" si="25"/>
        <v>109834.42255588822</v>
      </c>
    </row>
    <row r="291" spans="1:7" x14ac:dyDescent="0.25">
      <c r="A291">
        <v>281</v>
      </c>
      <c r="B291" s="5">
        <f t="shared" si="26"/>
        <v>-1087.5846526270927</v>
      </c>
      <c r="C291" s="7">
        <f t="shared" si="24"/>
        <v>354.17910339352625</v>
      </c>
      <c r="D291" s="6">
        <f t="shared" si="27"/>
        <v>70835.820678705248</v>
      </c>
      <c r="E291" s="22">
        <f>SUM(C$10:C291)/SUM(C$10:C$370)</f>
        <v>0.92990456153850609</v>
      </c>
      <c r="F291" s="32">
        <f>SUM(C$10:C291)</f>
        <v>195401.28717031082</v>
      </c>
      <c r="G291" s="23">
        <f t="shared" si="25"/>
        <v>110564.17932129475</v>
      </c>
    </row>
    <row r="292" spans="1:7" x14ac:dyDescent="0.25">
      <c r="A292">
        <v>282</v>
      </c>
      <c r="B292" s="5">
        <f t="shared" si="26"/>
        <v>-1087.5846526270927</v>
      </c>
      <c r="C292" s="7">
        <f t="shared" si="24"/>
        <v>350.51207564735842</v>
      </c>
      <c r="D292" s="6">
        <f t="shared" si="27"/>
        <v>70102.415129471687</v>
      </c>
      <c r="E292" s="22">
        <f>SUM(C$10:C292)/SUM(C$10:C$370)</f>
        <v>0.93157263027407544</v>
      </c>
      <c r="F292" s="32">
        <f>SUM(C$10:C292)</f>
        <v>195751.79924595819</v>
      </c>
      <c r="G292" s="23">
        <f t="shared" si="25"/>
        <v>111297.58487052831</v>
      </c>
    </row>
    <row r="293" spans="1:7" x14ac:dyDescent="0.25">
      <c r="A293">
        <v>283</v>
      </c>
      <c r="B293" s="5">
        <f t="shared" si="26"/>
        <v>-1087.5846526270927</v>
      </c>
      <c r="C293" s="7">
        <f t="shared" si="24"/>
        <v>346.82671276245981</v>
      </c>
      <c r="D293" s="6">
        <f t="shared" si="27"/>
        <v>69365.342552491958</v>
      </c>
      <c r="E293" s="22">
        <f>SUM(C$10:C293)/SUM(C$10:C$370)</f>
        <v>0.9332231605593756</v>
      </c>
      <c r="F293" s="32">
        <f>SUM(C$10:C293)</f>
        <v>196098.62595872066</v>
      </c>
      <c r="G293" s="23">
        <f t="shared" si="25"/>
        <v>112034.65744750804</v>
      </c>
    </row>
    <row r="294" spans="1:7" x14ac:dyDescent="0.25">
      <c r="A294">
        <v>284</v>
      </c>
      <c r="B294" s="5">
        <f t="shared" si="26"/>
        <v>-1087.5846526270927</v>
      </c>
      <c r="C294" s="7">
        <f t="shared" si="24"/>
        <v>343.12292306313662</v>
      </c>
      <c r="D294" s="6">
        <f t="shared" si="27"/>
        <v>68624.584612627325</v>
      </c>
      <c r="E294" s="22">
        <f>SUM(C$10:C294)/SUM(C$10:C$370)</f>
        <v>0.9348560647021551</v>
      </c>
      <c r="F294" s="32">
        <f>SUM(C$10:C294)</f>
        <v>196441.7488817838</v>
      </c>
      <c r="G294" s="23">
        <f t="shared" si="25"/>
        <v>112775.41538737268</v>
      </c>
    </row>
    <row r="295" spans="1:7" x14ac:dyDescent="0.25">
      <c r="A295">
        <v>285</v>
      </c>
      <c r="B295" s="5">
        <f t="shared" si="26"/>
        <v>-1087.5846526270927</v>
      </c>
      <c r="C295" s="7">
        <f t="shared" si="24"/>
        <v>339.40061441531691</v>
      </c>
      <c r="D295" s="6">
        <f t="shared" si="27"/>
        <v>67880.122883063377</v>
      </c>
      <c r="E295" s="22">
        <f>SUM(C$10:C295)/SUM(C$10:C$370)</f>
        <v>0.93647125457170133</v>
      </c>
      <c r="F295" s="32">
        <f>SUM(C$10:C295)</f>
        <v>196781.14949619913</v>
      </c>
      <c r="G295" s="23">
        <f t="shared" si="25"/>
        <v>113519.87711693662</v>
      </c>
    </row>
    <row r="296" spans="1:7" x14ac:dyDescent="0.25">
      <c r="A296">
        <v>286</v>
      </c>
      <c r="B296" s="5">
        <f t="shared" si="26"/>
        <v>-1087.5846526270927</v>
      </c>
      <c r="C296" s="7">
        <f t="shared" si="24"/>
        <v>335.65969422425798</v>
      </c>
      <c r="D296" s="6">
        <f t="shared" si="27"/>
        <v>67131.938844851597</v>
      </c>
      <c r="E296" s="22">
        <f>SUM(C$10:C296)/SUM(C$10:C$370)</f>
        <v>0.93806864159664805</v>
      </c>
      <c r="F296" s="32">
        <f>SUM(C$10:C296)</f>
        <v>197116.80919042337</v>
      </c>
      <c r="G296" s="23">
        <f t="shared" si="25"/>
        <v>114268.0611551484</v>
      </c>
    </row>
    <row r="297" spans="1:7" x14ac:dyDescent="0.25">
      <c r="A297">
        <v>287</v>
      </c>
      <c r="B297" s="5">
        <f t="shared" si="26"/>
        <v>-1087.5846526270927</v>
      </c>
      <c r="C297" s="7">
        <f t="shared" si="24"/>
        <v>331.90006943224387</v>
      </c>
      <c r="D297" s="6">
        <f t="shared" si="27"/>
        <v>66380.013886448767</v>
      </c>
      <c r="E297" s="22">
        <f>SUM(C$10:C297)/SUM(C$10:C$370)</f>
        <v>0.93964813676277248</v>
      </c>
      <c r="F297" s="32">
        <f>SUM(C$10:C297)</f>
        <v>197448.70925985562</v>
      </c>
      <c r="G297" s="23">
        <f t="shared" si="25"/>
        <v>115019.98611355123</v>
      </c>
    </row>
    <row r="298" spans="1:7" x14ac:dyDescent="0.25">
      <c r="A298" t="s">
        <v>105</v>
      </c>
      <c r="B298" s="5">
        <f t="shared" si="26"/>
        <v>-1087.5846526270927</v>
      </c>
      <c r="C298" s="7">
        <f t="shared" si="24"/>
        <v>328.12164651626961</v>
      </c>
      <c r="D298" s="6">
        <f t="shared" si="27"/>
        <v>65624.329303253922</v>
      </c>
      <c r="E298" s="22">
        <f>SUM(C$10:C298)/SUM(C$10:C$370)</f>
        <v>0.94120965061078021</v>
      </c>
      <c r="F298" s="32">
        <f>SUM(C$10:C298)</f>
        <v>197776.83090637188</v>
      </c>
      <c r="G298" s="23">
        <f t="shared" si="25"/>
        <v>115775.67069674608</v>
      </c>
    </row>
    <row r="299" spans="1:7" x14ac:dyDescent="0.25">
      <c r="A299">
        <v>289</v>
      </c>
      <c r="B299" s="5">
        <f t="shared" si="26"/>
        <v>-1087.5846526270927</v>
      </c>
      <c r="C299" s="7">
        <f t="shared" si="24"/>
        <v>324.3243314857155</v>
      </c>
      <c r="D299" s="6">
        <f t="shared" si="27"/>
        <v>64864.866297143104</v>
      </c>
      <c r="E299" s="22">
        <f>SUM(C$10:C299)/SUM(C$10:C$370)</f>
        <v>0.94275309323408107</v>
      </c>
      <c r="F299" s="32">
        <f>SUM(C$10:C299)</f>
        <v>198101.1552378576</v>
      </c>
      <c r="G299" s="23">
        <f t="shared" si="25"/>
        <v>116535.1337028569</v>
      </c>
    </row>
    <row r="300" spans="1:7" x14ac:dyDescent="0.25">
      <c r="A300">
        <v>290</v>
      </c>
      <c r="B300" s="5">
        <f t="shared" si="26"/>
        <v>-1087.5846526270927</v>
      </c>
      <c r="C300" s="7">
        <f t="shared" si="24"/>
        <v>320.50802988000868</v>
      </c>
      <c r="D300" s="6">
        <f t="shared" si="27"/>
        <v>64101.605976001731</v>
      </c>
      <c r="E300" s="22">
        <f>SUM(C$10:C300)/SUM(C$10:C$370)</f>
        <v>0.94427837427655115</v>
      </c>
      <c r="F300" s="32">
        <f>SUM(C$10:C300)</f>
        <v>198421.6632677376</v>
      </c>
      <c r="G300" s="23">
        <f t="shared" si="25"/>
        <v>117298.39402399826</v>
      </c>
    </row>
    <row r="301" spans="1:7" x14ac:dyDescent="0.25">
      <c r="A301">
        <v>291</v>
      </c>
      <c r="B301" s="5">
        <f t="shared" si="26"/>
        <v>-1087.5846526270927</v>
      </c>
      <c r="C301" s="7">
        <f t="shared" si="24"/>
        <v>316.67264676627326</v>
      </c>
      <c r="D301" s="6">
        <f t="shared" si="27"/>
        <v>63334.529353254649</v>
      </c>
      <c r="E301" s="22">
        <f>SUM(C$10:C301)/SUM(C$10:C$370)</f>
        <v>0.94578540293028657</v>
      </c>
      <c r="F301" s="32">
        <f>SUM(C$10:C301)</f>
        <v>198738.33591450387</v>
      </c>
      <c r="G301" s="23">
        <f t="shared" si="25"/>
        <v>118065.47064674535</v>
      </c>
    </row>
    <row r="302" spans="1:7" x14ac:dyDescent="0.25">
      <c r="A302">
        <v>292</v>
      </c>
      <c r="B302" s="5">
        <f t="shared" si="26"/>
        <v>-1087.5846526270927</v>
      </c>
      <c r="C302" s="7">
        <f t="shared" si="24"/>
        <v>312.81808673696918</v>
      </c>
      <c r="D302" s="6">
        <f t="shared" si="27"/>
        <v>62563.617347393832</v>
      </c>
      <c r="E302" s="22">
        <f>SUM(C$10:C302)/SUM(C$10:C$370)</f>
        <v>0.94727408793334344</v>
      </c>
      <c r="F302" s="32">
        <f>SUM(C$10:C302)</f>
        <v>199051.15400124085</v>
      </c>
      <c r="G302" s="23">
        <f t="shared" si="25"/>
        <v>118836.38265260617</v>
      </c>
    </row>
    <row r="303" spans="1:7" x14ac:dyDescent="0.25">
      <c r="A303">
        <v>293</v>
      </c>
      <c r="B303" s="5">
        <f t="shared" si="26"/>
        <v>-1087.5846526270927</v>
      </c>
      <c r="C303" s="7">
        <f t="shared" si="24"/>
        <v>308.94425390751854</v>
      </c>
      <c r="D303" s="6">
        <f t="shared" si="27"/>
        <v>61788.850781503708</v>
      </c>
      <c r="E303" s="22">
        <f>SUM(C$10:C303)/SUM(C$10:C$370)</f>
        <v>0.94874433756746845</v>
      </c>
      <c r="F303" s="32">
        <f>SUM(C$10:C303)</f>
        <v>199360.09825514836</v>
      </c>
      <c r="G303" s="23">
        <f t="shared" si="25"/>
        <v>119611.14921849628</v>
      </c>
    </row>
    <row r="304" spans="1:7" x14ac:dyDescent="0.25">
      <c r="A304">
        <v>294</v>
      </c>
      <c r="B304" s="5">
        <f t="shared" si="26"/>
        <v>-1087.5846526270927</v>
      </c>
      <c r="C304" s="7">
        <f t="shared" si="24"/>
        <v>305.05105191392067</v>
      </c>
      <c r="D304" s="6">
        <f t="shared" si="27"/>
        <v>61010.210382784135</v>
      </c>
      <c r="E304" s="22">
        <f>SUM(C$10:C304)/SUM(C$10:C$370)</f>
        <v>0.95019605965581688</v>
      </c>
      <c r="F304" s="32">
        <f>SUM(C$10:C304)</f>
        <v>199665.14930706227</v>
      </c>
      <c r="G304" s="23">
        <f t="shared" si="25"/>
        <v>120389.78961721587</v>
      </c>
    </row>
    <row r="305" spans="1:7" x14ac:dyDescent="0.25">
      <c r="A305">
        <v>295</v>
      </c>
      <c r="B305" s="5">
        <f t="shared" si="26"/>
        <v>-1087.5846526270927</v>
      </c>
      <c r="C305" s="7">
        <f t="shared" si="24"/>
        <v>301.13838391035483</v>
      </c>
      <c r="D305" s="6">
        <f t="shared" si="27"/>
        <v>60227.676782070965</v>
      </c>
      <c r="E305" s="22">
        <f>SUM(C$10:C305)/SUM(C$10:C$370)</f>
        <v>0.95162916156066002</v>
      </c>
      <c r="F305" s="32">
        <f>SUM(C$10:C305)</f>
        <v>199966.28769097262</v>
      </c>
      <c r="G305" s="23">
        <f t="shared" si="25"/>
        <v>121172.32321792904</v>
      </c>
    </row>
    <row r="306" spans="1:7" x14ac:dyDescent="0.25">
      <c r="A306">
        <v>296</v>
      </c>
      <c r="B306" s="5">
        <f t="shared" si="26"/>
        <v>-1087.5846526270927</v>
      </c>
      <c r="C306" s="7">
        <f t="shared" si="24"/>
        <v>297.20615256677115</v>
      </c>
      <c r="D306" s="6">
        <f t="shared" si="27"/>
        <v>59441.230513354232</v>
      </c>
      <c r="E306" s="22">
        <f>SUM(C$10:C306)/SUM(C$10:C$370)</f>
        <v>0.95304355018108022</v>
      </c>
      <c r="F306" s="32">
        <f>SUM(C$10:C306)</f>
        <v>200263.49384353939</v>
      </c>
      <c r="G306" s="23">
        <f t="shared" si="25"/>
        <v>121958.76948664576</v>
      </c>
    </row>
    <row r="307" spans="1:7" x14ac:dyDescent="0.25">
      <c r="A307">
        <v>297</v>
      </c>
      <c r="B307" s="5">
        <f t="shared" si="26"/>
        <v>-1087.5846526270927</v>
      </c>
      <c r="C307" s="7">
        <f t="shared" si="24"/>
        <v>293.25426006646961</v>
      </c>
      <c r="D307" s="6">
        <f t="shared" si="27"/>
        <v>58650.852013293916</v>
      </c>
      <c r="E307" s="22">
        <f>SUM(C$10:C307)/SUM(C$10:C$370)</f>
        <v>0.95443913195065533</v>
      </c>
      <c r="F307" s="32">
        <f>SUM(C$10:C307)</f>
        <v>200556.74810360585</v>
      </c>
      <c r="G307" s="23">
        <f t="shared" si="25"/>
        <v>122749.14798670608</v>
      </c>
    </row>
    <row r="308" spans="1:7" x14ac:dyDescent="0.25">
      <c r="A308">
        <v>298</v>
      </c>
      <c r="B308" s="5">
        <f t="shared" si="26"/>
        <v>-1087.5846526270927</v>
      </c>
      <c r="C308" s="7">
        <f t="shared" si="24"/>
        <v>289.28260810366646</v>
      </c>
      <c r="D308" s="6">
        <f t="shared" si="27"/>
        <v>57856.521620733292</v>
      </c>
      <c r="E308" s="22">
        <f>SUM(C$10:C308)/SUM(C$10:C$370)</f>
        <v>0.95581581283513128</v>
      </c>
      <c r="F308" s="32">
        <f>SUM(C$10:C308)</f>
        <v>200846.03071170952</v>
      </c>
      <c r="G308" s="23">
        <f t="shared" si="25"/>
        <v>123543.47837926671</v>
      </c>
    </row>
    <row r="309" spans="1:7" x14ac:dyDescent="0.25">
      <c r="A309">
        <v>299</v>
      </c>
      <c r="B309" s="5">
        <f t="shared" si="26"/>
        <v>-1087.5846526270927</v>
      </c>
      <c r="C309" s="7">
        <f t="shared" si="24"/>
        <v>285.29109788104938</v>
      </c>
      <c r="D309" s="6">
        <f t="shared" si="27"/>
        <v>57058.219576209871</v>
      </c>
      <c r="E309" s="22">
        <f>SUM(C$10:C309)/SUM(C$10:C$370)</f>
        <v>0.95717349833008247</v>
      </c>
      <c r="F309" s="32">
        <f>SUM(C$10:C309)</f>
        <v>201131.32180959056</v>
      </c>
      <c r="G309" s="23">
        <f t="shared" si="25"/>
        <v>124341.78042379013</v>
      </c>
    </row>
    <row r="310" spans="1:7" x14ac:dyDescent="0.25">
      <c r="A310" t="s">
        <v>106</v>
      </c>
      <c r="B310" s="5">
        <f t="shared" si="26"/>
        <v>-1087.5846526270927</v>
      </c>
      <c r="C310" s="7">
        <f t="shared" si="24"/>
        <v>281.27963010731912</v>
      </c>
      <c r="D310" s="6">
        <f t="shared" si="27"/>
        <v>56255.926021463827</v>
      </c>
      <c r="E310" s="22">
        <f>SUM(C$10:C310)/SUM(C$10:C$370)</f>
        <v>0.95851209345856114</v>
      </c>
      <c r="F310" s="32">
        <f>SUM(C$10:C310)</f>
        <v>201412.60143969787</v>
      </c>
      <c r="G310" s="23">
        <f t="shared" si="25"/>
        <v>125144.07397853618</v>
      </c>
    </row>
    <row r="311" spans="1:7" x14ac:dyDescent="0.25">
      <c r="A311">
        <v>301</v>
      </c>
      <c r="B311" s="5">
        <f t="shared" si="26"/>
        <v>-1087.5846526270927</v>
      </c>
      <c r="C311" s="7">
        <f t="shared" si="24"/>
        <v>277.24810499472028</v>
      </c>
      <c r="D311" s="6">
        <f t="shared" si="27"/>
        <v>55449.620998944054</v>
      </c>
      <c r="E311" s="22">
        <f>SUM(C$10:C311)/SUM(C$10:C$370)</f>
        <v>0.95983150276873519</v>
      </c>
      <c r="F311" s="32">
        <f>SUM(C$10:C311)</f>
        <v>201689.84954469258</v>
      </c>
      <c r="G311" s="23">
        <f t="shared" si="25"/>
        <v>125950.37900105595</v>
      </c>
    </row>
    <row r="312" spans="1:7" x14ac:dyDescent="0.25">
      <c r="A312">
        <v>302</v>
      </c>
      <c r="B312" s="5">
        <f t="shared" si="26"/>
        <v>-1087.5846526270927</v>
      </c>
      <c r="C312" s="7">
        <f t="shared" si="24"/>
        <v>273.19642225655844</v>
      </c>
      <c r="D312" s="6">
        <f t="shared" si="27"/>
        <v>54639.284451311687</v>
      </c>
      <c r="E312" s="22">
        <f>SUM(C$10:C312)/SUM(C$10:C$370)</f>
        <v>0.96113163033151294</v>
      </c>
      <c r="F312" s="32">
        <f>SUM(C$10:C312)</f>
        <v>201963.04596694914</v>
      </c>
      <c r="G312" s="23">
        <f t="shared" si="25"/>
        <v>126760.71554868831</v>
      </c>
    </row>
    <row r="313" spans="1:7" x14ac:dyDescent="0.25">
      <c r="A313">
        <v>303</v>
      </c>
      <c r="B313" s="5">
        <f t="shared" si="26"/>
        <v>-1087.5846526270927</v>
      </c>
      <c r="C313" s="7">
        <f t="shared" si="24"/>
        <v>269.12448110470575</v>
      </c>
      <c r="D313" s="6">
        <f t="shared" si="27"/>
        <v>53824.896220941155</v>
      </c>
      <c r="E313" s="22">
        <f>SUM(C$10:C313)/SUM(C$10:C$370)</f>
        <v>0.96241237973815741</v>
      </c>
      <c r="F313" s="32">
        <f>SUM(C$10:C313)</f>
        <v>202232.17044805383</v>
      </c>
      <c r="G313" s="23">
        <f t="shared" si="25"/>
        <v>127575.10377905885</v>
      </c>
    </row>
    <row r="314" spans="1:7" x14ac:dyDescent="0.25">
      <c r="A314">
        <v>304</v>
      </c>
      <c r="B314" s="5">
        <f t="shared" si="26"/>
        <v>-1087.5846526270927</v>
      </c>
      <c r="C314" s="7">
        <f t="shared" si="24"/>
        <v>265.03218024709383</v>
      </c>
      <c r="D314" s="6">
        <f t="shared" si="27"/>
        <v>53006.436049418771</v>
      </c>
      <c r="E314" s="22">
        <f>SUM(C$10:C314)/SUM(C$10:C$370)</f>
        <v>0.96367365409788797</v>
      </c>
      <c r="F314" s="32">
        <f>SUM(C$10:C314)</f>
        <v>202497.20262830093</v>
      </c>
      <c r="G314" s="23">
        <f t="shared" si="25"/>
        <v>128393.56395058123</v>
      </c>
    </row>
    <row r="315" spans="1:7" x14ac:dyDescent="0.25">
      <c r="A315">
        <v>305</v>
      </c>
      <c r="B315" s="5">
        <f t="shared" si="26"/>
        <v>-1087.5846526270927</v>
      </c>
      <c r="C315" s="7">
        <f t="shared" si="24"/>
        <v>260.91941788519387</v>
      </c>
      <c r="D315" s="6">
        <f t="shared" si="27"/>
        <v>52183.883577038774</v>
      </c>
      <c r="E315" s="22">
        <f>SUM(C$10:C315)/SUM(C$10:C$370)</f>
        <v>0.96491535603547007</v>
      </c>
      <c r="F315" s="32">
        <f>SUM(C$10:C315)</f>
        <v>202758.12204618612</v>
      </c>
      <c r="G315" s="23">
        <f t="shared" si="25"/>
        <v>129216.11642296123</v>
      </c>
    </row>
    <row r="316" spans="1:7" x14ac:dyDescent="0.25">
      <c r="A316">
        <v>306</v>
      </c>
      <c r="B316" s="5">
        <f t="shared" si="26"/>
        <v>-1087.5846526270927</v>
      </c>
      <c r="C316" s="7">
        <f t="shared" si="24"/>
        <v>256.78609171148435</v>
      </c>
      <c r="D316" s="6">
        <f t="shared" si="27"/>
        <v>51357.218342296874</v>
      </c>
      <c r="E316" s="22">
        <f>SUM(C$10:C316)/SUM(C$10:C$370)</f>
        <v>0.96613738768879298</v>
      </c>
      <c r="F316" s="32">
        <f>SUM(C$10:C316)</f>
        <v>203014.90813789761</v>
      </c>
      <c r="G316" s="23">
        <f t="shared" si="25"/>
        <v>130042.78165770313</v>
      </c>
    </row>
    <row r="317" spans="1:7" x14ac:dyDescent="0.25">
      <c r="A317">
        <v>307</v>
      </c>
      <c r="B317" s="5">
        <f t="shared" si="26"/>
        <v>-1087.5846526270927</v>
      </c>
      <c r="C317" s="7">
        <f t="shared" si="24"/>
        <v>252.63209890690632</v>
      </c>
      <c r="D317" s="6">
        <f t="shared" si="27"/>
        <v>50526.419781381264</v>
      </c>
      <c r="E317" s="22">
        <f>SUM(C$10:C317)/SUM(C$10:C$370)</f>
        <v>0.96733965070643535</v>
      </c>
      <c r="F317" s="32">
        <f>SUM(C$10:C317)</f>
        <v>203267.54023680452</v>
      </c>
      <c r="G317" s="23">
        <f t="shared" si="25"/>
        <v>130873.58021861874</v>
      </c>
    </row>
    <row r="318" spans="1:7" x14ac:dyDescent="0.25">
      <c r="A318">
        <v>308</v>
      </c>
      <c r="B318" s="5">
        <f t="shared" si="26"/>
        <v>-1087.5846526270927</v>
      </c>
      <c r="C318" s="7">
        <f t="shared" si="24"/>
        <v>248.45733613830541</v>
      </c>
      <c r="D318" s="6">
        <f t="shared" si="27"/>
        <v>49691.46722766108</v>
      </c>
      <c r="E318" s="22">
        <f>SUM(C$10:C318)/SUM(C$10:C$370)</f>
        <v>0.96852204624521876</v>
      </c>
      <c r="F318" s="32">
        <f>SUM(C$10:C318)</f>
        <v>203515.99757294281</v>
      </c>
      <c r="G318" s="23">
        <f t="shared" si="25"/>
        <v>131708.53277233892</v>
      </c>
    </row>
    <row r="319" spans="1:7" x14ac:dyDescent="0.25">
      <c r="A319">
        <v>309</v>
      </c>
      <c r="B319" s="5">
        <f t="shared" si="26"/>
        <v>-1087.5846526270927</v>
      </c>
      <c r="C319" s="7">
        <f t="shared" si="24"/>
        <v>244.2616995558615</v>
      </c>
      <c r="D319" s="6">
        <f t="shared" si="27"/>
        <v>48852.339911172297</v>
      </c>
      <c r="E319" s="22">
        <f>SUM(C$10:C319)/SUM(C$10:C$370)</f>
        <v>0.9696844749677489</v>
      </c>
      <c r="F319" s="32">
        <f>SUM(C$10:C319)</f>
        <v>203760.25927249866</v>
      </c>
      <c r="G319" s="23">
        <f t="shared" si="25"/>
        <v>132547.66008882772</v>
      </c>
    </row>
    <row r="320" spans="1:7" x14ac:dyDescent="0.25">
      <c r="A320">
        <v>310</v>
      </c>
      <c r="B320" s="5">
        <f t="shared" si="26"/>
        <v>-1087.5846526270927</v>
      </c>
      <c r="C320" s="7">
        <f t="shared" si="24"/>
        <v>240.04508479050537</v>
      </c>
      <c r="D320" s="6">
        <f t="shared" si="27"/>
        <v>48009.01695810107</v>
      </c>
      <c r="E320" s="22">
        <f>SUM(C$10:C320)/SUM(C$10:C$370)</f>
        <v>0.97082683703994455</v>
      </c>
      <c r="F320" s="32">
        <f>SUM(C$10:C320)</f>
        <v>204000.30435728916</v>
      </c>
      <c r="G320" s="23">
        <f t="shared" si="25"/>
        <v>133390.98304189893</v>
      </c>
    </row>
    <row r="321" spans="1:7" x14ac:dyDescent="0.25">
      <c r="A321">
        <v>311</v>
      </c>
      <c r="B321" s="5">
        <f t="shared" si="26"/>
        <v>-1087.5846526270927</v>
      </c>
      <c r="C321" s="7">
        <f t="shared" si="24"/>
        <v>235.80738695132246</v>
      </c>
      <c r="D321" s="6">
        <f t="shared" si="27"/>
        <v>47161.477390264488</v>
      </c>
      <c r="E321" s="22">
        <f>SUM(C$10:C321)/SUM(C$10:C$370)</f>
        <v>0.9719490321285541</v>
      </c>
      <c r="F321" s="32">
        <f>SUM(C$10:C321)</f>
        <v>204236.11174424048</v>
      </c>
      <c r="G321" s="23">
        <f t="shared" si="25"/>
        <v>134238.52260973552</v>
      </c>
    </row>
    <row r="322" spans="1:7" x14ac:dyDescent="0.25">
      <c r="A322" t="s">
        <v>107</v>
      </c>
      <c r="B322" s="5">
        <f t="shared" si="26"/>
        <v>-1087.5846526270927</v>
      </c>
      <c r="C322" s="7">
        <f t="shared" si="24"/>
        <v>231.54850062294361</v>
      </c>
      <c r="D322" s="6">
        <f t="shared" si="27"/>
        <v>46309.700124588722</v>
      </c>
      <c r="E322" s="22">
        <f>SUM(C$10:C322)/SUM(C$10:C$370)</f>
        <v>0.9730509593986596</v>
      </c>
      <c r="F322" s="32">
        <f>SUM(C$10:C322)</f>
        <v>204467.66024486342</v>
      </c>
      <c r="G322" s="23">
        <f t="shared" si="25"/>
        <v>135090.29987541126</v>
      </c>
    </row>
    <row r="323" spans="1:7" x14ac:dyDescent="0.25">
      <c r="A323">
        <v>313</v>
      </c>
      <c r="B323" s="5">
        <f t="shared" si="26"/>
        <v>-1087.5846526270927</v>
      </c>
      <c r="C323" s="7">
        <f t="shared" si="24"/>
        <v>227.26831986292288</v>
      </c>
      <c r="D323" s="6">
        <f t="shared" si="27"/>
        <v>45453.663972584574</v>
      </c>
      <c r="E323" s="22">
        <f>SUM(C$10:C323)/SUM(C$10:C$370)</f>
        <v>0.97413251751116847</v>
      </c>
      <c r="F323" s="32">
        <f>SUM(C$10:C323)</f>
        <v>204694.92856472635</v>
      </c>
      <c r="G323" s="23">
        <f t="shared" si="25"/>
        <v>135946.33602741541</v>
      </c>
    </row>
    <row r="324" spans="1:7" x14ac:dyDescent="0.25">
      <c r="A324">
        <v>314</v>
      </c>
      <c r="B324" s="5">
        <f t="shared" si="26"/>
        <v>-1087.5846526270927</v>
      </c>
      <c r="C324" s="7">
        <f t="shared" si="24"/>
        <v>222.96673819910205</v>
      </c>
      <c r="D324" s="6">
        <f t="shared" si="27"/>
        <v>44593.347639820407</v>
      </c>
      <c r="E324" s="22">
        <f>SUM(C$10:C324)/SUM(C$10:C$370)</f>
        <v>0.9751936046202927</v>
      </c>
      <c r="F324" s="32">
        <f>SUM(C$10:C324)</f>
        <v>204917.89530292543</v>
      </c>
      <c r="G324" s="23">
        <f t="shared" si="25"/>
        <v>136806.65236017958</v>
      </c>
    </row>
    <row r="325" spans="1:7" x14ac:dyDescent="0.25">
      <c r="A325">
        <v>315</v>
      </c>
      <c r="B325" s="5">
        <f t="shared" si="26"/>
        <v>-1087.5846526270927</v>
      </c>
      <c r="C325" s="7">
        <f t="shared" si="24"/>
        <v>218.64364862696209</v>
      </c>
      <c r="D325" s="6">
        <f t="shared" si="27"/>
        <v>43728.729725392419</v>
      </c>
      <c r="E325" s="22">
        <f>SUM(C$10:C325)/SUM(C$10:C$370)</f>
        <v>0.97623411837101537</v>
      </c>
      <c r="F325" s="32">
        <f>SUM(C$10:C325)</f>
        <v>205136.53895155239</v>
      </c>
      <c r="G325" s="23">
        <f t="shared" si="25"/>
        <v>137671.27027460758</v>
      </c>
    </row>
    <row r="326" spans="1:7" x14ac:dyDescent="0.25">
      <c r="A326">
        <v>316</v>
      </c>
      <c r="B326" s="5">
        <f t="shared" si="26"/>
        <v>-1087.5846526270927</v>
      </c>
      <c r="C326" s="7">
        <f t="shared" si="24"/>
        <v>214.29894360696144</v>
      </c>
      <c r="D326" s="6">
        <f t="shared" si="27"/>
        <v>42859.788721392288</v>
      </c>
      <c r="E326" s="22">
        <f>SUM(C$10:C326)/SUM(C$10:C$370)</f>
        <v>0.97725395589654462</v>
      </c>
      <c r="F326" s="32">
        <f>SUM(C$10:C326)</f>
        <v>205350.83789515935</v>
      </c>
      <c r="G326" s="23">
        <f t="shared" si="25"/>
        <v>138540.21127860772</v>
      </c>
    </row>
    <row r="327" spans="1:7" x14ac:dyDescent="0.25">
      <c r="A327">
        <v>317</v>
      </c>
      <c r="B327" s="5">
        <f t="shared" si="26"/>
        <v>-1087.5846526270927</v>
      </c>
      <c r="C327" s="7">
        <f t="shared" si="24"/>
        <v>209.93251506186081</v>
      </c>
      <c r="D327" s="6">
        <f t="shared" si="27"/>
        <v>41986.503012372159</v>
      </c>
      <c r="E327" s="22">
        <f>SUM(C$10:C327)/SUM(C$10:C$370)</f>
        <v>0.97825301381575436</v>
      </c>
      <c r="F327" s="32">
        <f>SUM(C$10:C327)</f>
        <v>205560.77041022122</v>
      </c>
      <c r="G327" s="23">
        <f t="shared" si="25"/>
        <v>139413.49698762785</v>
      </c>
    </row>
    <row r="328" spans="1:7" x14ac:dyDescent="0.25">
      <c r="A328">
        <v>318</v>
      </c>
      <c r="B328" s="5">
        <f t="shared" si="26"/>
        <v>-1087.5846526270927</v>
      </c>
      <c r="C328" s="7">
        <f t="shared" si="24"/>
        <v>205.54425437403464</v>
      </c>
      <c r="D328" s="6">
        <f t="shared" si="27"/>
        <v>41108.850874806929</v>
      </c>
      <c r="E328" s="22">
        <f>SUM(C$10:C328)/SUM(C$10:C$370)</f>
        <v>0.97923118823061295</v>
      </c>
      <c r="F328" s="32">
        <f>SUM(C$10:C328)</f>
        <v>205766.31466459524</v>
      </c>
      <c r="G328" s="23">
        <f t="shared" si="25"/>
        <v>140291.14912519307</v>
      </c>
    </row>
    <row r="329" spans="1:7" x14ac:dyDescent="0.25">
      <c r="A329">
        <v>319</v>
      </c>
      <c r="B329" s="5">
        <f t="shared" si="26"/>
        <v>-1087.5846526270927</v>
      </c>
      <c r="C329" s="7">
        <f t="shared" si="24"/>
        <v>201.13405238276937</v>
      </c>
      <c r="D329" s="6">
        <f t="shared" si="27"/>
        <v>40226.810476553874</v>
      </c>
      <c r="E329" s="22">
        <f>SUM(C$10:C329)/SUM(C$10:C$370)</f>
        <v>0.98018837472359888</v>
      </c>
      <c r="F329" s="32">
        <f>SUM(C$10:C329)</f>
        <v>205967.44871697802</v>
      </c>
      <c r="G329" s="23">
        <f t="shared" si="25"/>
        <v>141173.18952344614</v>
      </c>
    </row>
    <row r="330" spans="1:7" x14ac:dyDescent="0.25">
      <c r="A330">
        <v>320</v>
      </c>
      <c r="B330" s="5">
        <f t="shared" si="26"/>
        <v>-1087.5846526270927</v>
      </c>
      <c r="C330" s="7">
        <f t="shared" si="24"/>
        <v>196.70179938154774</v>
      </c>
      <c r="D330" s="6">
        <f t="shared" si="27"/>
        <v>39340.359876309551</v>
      </c>
      <c r="E330" s="22">
        <f>SUM(C$10:C330)/SUM(C$10:C$370)</f>
        <v>0.98112446835510247</v>
      </c>
      <c r="F330" s="32">
        <f>SUM(C$10:C330)</f>
        <v>206164.15051635957</v>
      </c>
      <c r="G330" s="23">
        <f t="shared" si="25"/>
        <v>142059.64012369045</v>
      </c>
    </row>
    <row r="331" spans="1:7" x14ac:dyDescent="0.25">
      <c r="A331">
        <v>321</v>
      </c>
      <c r="B331" s="5">
        <f t="shared" si="26"/>
        <v>-1087.5846526270927</v>
      </c>
      <c r="C331" s="7">
        <f t="shared" si="24"/>
        <v>192.24738511532004</v>
      </c>
      <c r="D331" s="6">
        <f t="shared" si="27"/>
        <v>38449.477023064006</v>
      </c>
      <c r="E331" s="22">
        <f>SUM(C$10:C331)/SUM(C$10:C$370)</f>
        <v>0.98203936366081646</v>
      </c>
      <c r="F331" s="32">
        <f>SUM(C$10:C331)</f>
        <v>206356.39790147491</v>
      </c>
      <c r="G331" s="23">
        <f t="shared" si="25"/>
        <v>142950.52297693599</v>
      </c>
    </row>
    <row r="332" spans="1:7" x14ac:dyDescent="0.25">
      <c r="A332">
        <v>322</v>
      </c>
      <c r="B332" s="5">
        <f t="shared" si="26"/>
        <v>-1087.5846526270927</v>
      </c>
      <c r="C332" s="7">
        <f t="shared" ref="C332:C370" si="28">$B$7*D332</f>
        <v>187.77069877776117</v>
      </c>
      <c r="D332" s="6">
        <f t="shared" si="27"/>
        <v>37554.139755552234</v>
      </c>
      <c r="E332" s="22">
        <f>SUM(C$10:C332)/SUM(C$10:C$370)</f>
        <v>0.9829329546491119</v>
      </c>
      <c r="F332" s="32">
        <f>SUM(C$10:C332)</f>
        <v>206544.16860025265</v>
      </c>
      <c r="G332" s="23">
        <f t="shared" si="25"/>
        <v>143845.86024444777</v>
      </c>
    </row>
    <row r="333" spans="1:7" x14ac:dyDescent="0.25">
      <c r="A333">
        <v>323</v>
      </c>
      <c r="B333" s="5">
        <f t="shared" si="26"/>
        <v>-1087.5846526270927</v>
      </c>
      <c r="C333" s="7">
        <f t="shared" si="28"/>
        <v>183.27162900851454</v>
      </c>
      <c r="D333" s="6">
        <f t="shared" si="27"/>
        <v>36654.325801702907</v>
      </c>
      <c r="E333" s="22">
        <f>SUM(C$10:C333)/SUM(C$10:C$370)</f>
        <v>0.98380513479840159</v>
      </c>
      <c r="F333" s="32">
        <f>SUM(C$10:C333)</f>
        <v>206727.44022926118</v>
      </c>
      <c r="G333" s="23">
        <f t="shared" si="25"/>
        <v>144745.67419829709</v>
      </c>
    </row>
    <row r="334" spans="1:7" x14ac:dyDescent="0.25">
      <c r="A334" t="s">
        <v>108</v>
      </c>
      <c r="B334" s="5">
        <f t="shared" si="26"/>
        <v>-1087.5846526270927</v>
      </c>
      <c r="C334" s="7">
        <f t="shared" si="28"/>
        <v>178.75006389042167</v>
      </c>
      <c r="D334" s="6">
        <f t="shared" si="27"/>
        <v>35750.012778084332</v>
      </c>
      <c r="E334" s="22">
        <f>SUM(C$10:C334)/SUM(C$10:C$370)</f>
        <v>0.98465579705449069</v>
      </c>
      <c r="F334" s="32">
        <f>SUM(C$10:C334)</f>
        <v>206906.19029315159</v>
      </c>
      <c r="G334" s="23">
        <f t="shared" si="25"/>
        <v>145649.98722191568</v>
      </c>
    </row>
    <row r="335" spans="1:7" x14ac:dyDescent="0.25">
      <c r="A335">
        <v>325</v>
      </c>
      <c r="B335" s="5">
        <f t="shared" si="26"/>
        <v>-1087.5846526270927</v>
      </c>
      <c r="C335" s="7">
        <f t="shared" si="28"/>
        <v>174.20589094673832</v>
      </c>
      <c r="D335" s="6">
        <f t="shared" si="27"/>
        <v>34841.178189347665</v>
      </c>
      <c r="E335" s="22">
        <f>SUM(C$10:C335)/SUM(C$10:C$370)</f>
        <v>0.98548483382791296</v>
      </c>
      <c r="F335" s="32">
        <f>SUM(C$10:C335)</f>
        <v>207080.39618409832</v>
      </c>
      <c r="G335" s="23">
        <f t="shared" si="25"/>
        <v>146558.82181065233</v>
      </c>
    </row>
    <row r="336" spans="1:7" x14ac:dyDescent="0.25">
      <c r="A336">
        <v>326</v>
      </c>
      <c r="B336" s="5">
        <f t="shared" si="26"/>
        <v>-1087.5846526270927</v>
      </c>
      <c r="C336" s="7">
        <f t="shared" si="28"/>
        <v>169.63899713833658</v>
      </c>
      <c r="D336" s="6">
        <f t="shared" si="27"/>
        <v>33927.799427667313</v>
      </c>
      <c r="E336" s="22">
        <f>SUM(C$10:C336)/SUM(C$10:C$370)</f>
        <v>0.98629213699125529</v>
      </c>
      <c r="F336" s="32">
        <f>SUM(C$10:C336)</f>
        <v>207250.03518123666</v>
      </c>
      <c r="G336" s="23">
        <f t="shared" ref="G336:G370" si="29">$D$10-D336</f>
        <v>147472.20057233269</v>
      </c>
    </row>
    <row r="337" spans="1:7" x14ac:dyDescent="0.25">
      <c r="A337">
        <v>327</v>
      </c>
      <c r="B337" s="5">
        <f t="shared" si="26"/>
        <v>-1087.5846526270927</v>
      </c>
      <c r="C337" s="7">
        <f t="shared" si="28"/>
        <v>165.04926886089282</v>
      </c>
      <c r="D337" s="6">
        <f t="shared" si="27"/>
        <v>33009.853772178561</v>
      </c>
      <c r="E337" s="22">
        <f>SUM(C$10:C337)/SUM(C$10:C$370)</f>
        <v>0.98707759787646721</v>
      </c>
      <c r="F337" s="32">
        <f>SUM(C$10:C337)</f>
        <v>207415.08445009755</v>
      </c>
      <c r="G337" s="23">
        <f t="shared" si="29"/>
        <v>148390.14622782145</v>
      </c>
    </row>
    <row r="338" spans="1:7" x14ac:dyDescent="0.25">
      <c r="A338">
        <v>328</v>
      </c>
      <c r="B338" s="5">
        <f t="shared" si="26"/>
        <v>-1087.5846526270927</v>
      </c>
      <c r="C338" s="7">
        <f t="shared" si="28"/>
        <v>160.4365919420618</v>
      </c>
      <c r="D338" s="6">
        <f t="shared" si="27"/>
        <v>32087.318388412361</v>
      </c>
      <c r="E338" s="22">
        <f>SUM(C$10:C338)/SUM(C$10:C$370)</f>
        <v>0.98784110727215813</v>
      </c>
      <c r="F338" s="32">
        <f>SUM(C$10:C338)</f>
        <v>207575.52104203962</v>
      </c>
      <c r="G338" s="23">
        <f t="shared" si="29"/>
        <v>149312.68161158764</v>
      </c>
    </row>
    <row r="339" spans="1:7" x14ac:dyDescent="0.25">
      <c r="A339">
        <v>329</v>
      </c>
      <c r="B339" s="5">
        <f t="shared" si="26"/>
        <v>-1087.5846526270927</v>
      </c>
      <c r="C339" s="7">
        <f t="shared" si="28"/>
        <v>155.80085163863666</v>
      </c>
      <c r="D339" s="6">
        <f t="shared" si="27"/>
        <v>31160.17032772733</v>
      </c>
      <c r="E339" s="22">
        <f>SUM(C$10:C339)/SUM(C$10:C$370)</f>
        <v>0.98858255542088025</v>
      </c>
      <c r="F339" s="32">
        <f>SUM(C$10:C339)</f>
        <v>207731.32189367825</v>
      </c>
      <c r="G339" s="23">
        <f t="shared" si="29"/>
        <v>150239.82967227267</v>
      </c>
    </row>
    <row r="340" spans="1:7" x14ac:dyDescent="0.25">
      <c r="A340">
        <v>330</v>
      </c>
      <c r="B340" s="5">
        <f t="shared" si="26"/>
        <v>-1087.5846526270927</v>
      </c>
      <c r="C340" s="7">
        <f t="shared" si="28"/>
        <v>151.14193263369435</v>
      </c>
      <c r="D340" s="6">
        <f t="shared" si="27"/>
        <v>30228.386526738872</v>
      </c>
      <c r="E340" s="22">
        <f>SUM(C$10:C340)/SUM(C$10:C$370)</f>
        <v>0.98930183201639887</v>
      </c>
      <c r="F340" s="32">
        <f>SUM(C$10:C340)</f>
        <v>207882.46382631196</v>
      </c>
      <c r="G340" s="23">
        <f t="shared" si="29"/>
        <v>151171.61347326112</v>
      </c>
    </row>
    <row r="341" spans="1:7" x14ac:dyDescent="0.25">
      <c r="A341">
        <v>331</v>
      </c>
      <c r="B341" s="5">
        <f t="shared" ref="B341:B370" si="30">B340</f>
        <v>-1087.5846526270927</v>
      </c>
      <c r="C341" s="7">
        <f t="shared" si="28"/>
        <v>146.45971903372737</v>
      </c>
      <c r="D341" s="6">
        <f t="shared" ref="D341:D370" si="31">D340+C340+B340</f>
        <v>29291.943806745472</v>
      </c>
      <c r="E341" s="22">
        <f>SUM(C$10:C341)/SUM(C$10:C$370)</f>
        <v>0.98999882620094803</v>
      </c>
      <c r="F341" s="32">
        <f>SUM(C$10:C341)</f>
        <v>208028.92354534569</v>
      </c>
      <c r="G341" s="23">
        <f t="shared" si="29"/>
        <v>152108.05619325454</v>
      </c>
    </row>
    <row r="342" spans="1:7" x14ac:dyDescent="0.25">
      <c r="A342">
        <v>332</v>
      </c>
      <c r="B342" s="5">
        <f t="shared" si="30"/>
        <v>-1087.5846526270927</v>
      </c>
      <c r="C342" s="7">
        <f t="shared" si="28"/>
        <v>141.75409436576052</v>
      </c>
      <c r="D342" s="6">
        <f t="shared" si="31"/>
        <v>28350.818873152104</v>
      </c>
      <c r="E342" s="22">
        <f>SUM(C$10:C342)/SUM(C$10:C$370)</f>
        <v>0.9906734265624727</v>
      </c>
      <c r="F342" s="32">
        <f>SUM(C$10:C342)</f>
        <v>208170.67763971144</v>
      </c>
      <c r="G342" s="23">
        <f t="shared" si="29"/>
        <v>153049.18112684789</v>
      </c>
    </row>
    <row r="343" spans="1:7" x14ac:dyDescent="0.25">
      <c r="A343">
        <v>333</v>
      </c>
      <c r="B343" s="5">
        <f t="shared" si="30"/>
        <v>-1087.5846526270927</v>
      </c>
      <c r="C343" s="7">
        <f t="shared" si="28"/>
        <v>137.02494157445386</v>
      </c>
      <c r="D343" s="6">
        <f t="shared" si="31"/>
        <v>27404.988314890772</v>
      </c>
      <c r="E343" s="22">
        <f>SUM(C$10:C343)/SUM(C$10:C$370)</f>
        <v>0.9913255211318579</v>
      </c>
      <c r="F343" s="32">
        <f>SUM(C$10:C343)</f>
        <v>208307.70258128591</v>
      </c>
      <c r="G343" s="23">
        <f t="shared" si="29"/>
        <v>153995.01168510923</v>
      </c>
    </row>
    <row r="344" spans="1:7" x14ac:dyDescent="0.25">
      <c r="A344">
        <v>334</v>
      </c>
      <c r="B344" s="5">
        <f t="shared" si="30"/>
        <v>-1087.5846526270927</v>
      </c>
      <c r="C344" s="7">
        <f t="shared" si="28"/>
        <v>132.27214301919065</v>
      </c>
      <c r="D344" s="6">
        <f t="shared" si="31"/>
        <v>26454.428603838132</v>
      </c>
      <c r="E344" s="22">
        <f>SUM(C$10:C344)/SUM(C$10:C$370)</f>
        <v>0.99195499738014281</v>
      </c>
      <c r="F344" s="32">
        <f>SUM(C$10:C344)</f>
        <v>208439.9747243051</v>
      </c>
      <c r="G344" s="23">
        <f t="shared" si="29"/>
        <v>154945.57139616186</v>
      </c>
    </row>
    <row r="345" spans="1:7" x14ac:dyDescent="0.25">
      <c r="A345">
        <v>335</v>
      </c>
      <c r="B345" s="5">
        <f t="shared" si="30"/>
        <v>-1087.5846526270927</v>
      </c>
      <c r="C345" s="7">
        <f t="shared" si="28"/>
        <v>127.49558047115116</v>
      </c>
      <c r="D345" s="6">
        <f t="shared" si="31"/>
        <v>25499.11609423023</v>
      </c>
      <c r="E345" s="22">
        <f>SUM(C$10:C345)/SUM(C$10:C$370)</f>
        <v>0.99256174221572202</v>
      </c>
      <c r="F345" s="32">
        <f>SUM(C$10:C345)</f>
        <v>208567.47030477625</v>
      </c>
      <c r="G345" s="23">
        <f t="shared" si="29"/>
        <v>155900.88390576976</v>
      </c>
    </row>
    <row r="346" spans="1:7" x14ac:dyDescent="0.25">
      <c r="A346" t="s">
        <v>109</v>
      </c>
      <c r="B346" s="5">
        <f t="shared" si="30"/>
        <v>-1087.5846526270927</v>
      </c>
      <c r="C346" s="7">
        <f t="shared" si="28"/>
        <v>122.69513511037144</v>
      </c>
      <c r="D346" s="6">
        <f t="shared" si="31"/>
        <v>24539.027022074286</v>
      </c>
      <c r="E346" s="22">
        <f>SUM(C$10:C346)/SUM(C$10:C$370)</f>
        <v>0.9931456419815321</v>
      </c>
      <c r="F346" s="32">
        <f>SUM(C$10:C346)</f>
        <v>208690.16543988662</v>
      </c>
      <c r="G346" s="23">
        <f t="shared" si="29"/>
        <v>156860.9729779257</v>
      </c>
    </row>
    <row r="347" spans="1:7" x14ac:dyDescent="0.25">
      <c r="A347">
        <v>337</v>
      </c>
      <c r="B347" s="5">
        <f t="shared" si="30"/>
        <v>-1087.5846526270927</v>
      </c>
      <c r="C347" s="7">
        <f t="shared" si="28"/>
        <v>117.87068752278782</v>
      </c>
      <c r="D347" s="6">
        <f t="shared" si="31"/>
        <v>23574.137504557562</v>
      </c>
      <c r="E347" s="22">
        <f>SUM(C$10:C347)/SUM(C$10:C$370)</f>
        <v>0.99370658245222399</v>
      </c>
      <c r="F347" s="32">
        <f>SUM(C$10:C347)</f>
        <v>208808.0361274094</v>
      </c>
      <c r="G347" s="23">
        <f t="shared" si="29"/>
        <v>157825.86249544244</v>
      </c>
    </row>
    <row r="348" spans="1:7" x14ac:dyDescent="0.25">
      <c r="A348">
        <v>338</v>
      </c>
      <c r="B348" s="5">
        <f t="shared" si="30"/>
        <v>-1087.5846526270927</v>
      </c>
      <c r="C348" s="7">
        <f t="shared" si="28"/>
        <v>113.02211769726628</v>
      </c>
      <c r="D348" s="6">
        <f t="shared" si="31"/>
        <v>22604.423539453255</v>
      </c>
      <c r="E348" s="22">
        <f>SUM(C$10:C348)/SUM(C$10:C$370)</f>
        <v>0.99424444883132213</v>
      </c>
      <c r="F348" s="32">
        <f>SUM(C$10:C348)</f>
        <v>208921.05824510666</v>
      </c>
      <c r="G348" s="23">
        <f t="shared" si="29"/>
        <v>158795.57646054676</v>
      </c>
    </row>
    <row r="349" spans="1:7" x14ac:dyDescent="0.25">
      <c r="A349">
        <v>339</v>
      </c>
      <c r="B349" s="5">
        <f t="shared" si="30"/>
        <v>-1087.5846526270927</v>
      </c>
      <c r="C349" s="7">
        <f t="shared" si="28"/>
        <v>108.14930502261714</v>
      </c>
      <c r="D349" s="6">
        <f t="shared" si="31"/>
        <v>21629.861004523427</v>
      </c>
      <c r="E349" s="22">
        <f>SUM(C$10:C349)/SUM(C$10:C$370)</f>
        <v>0.99475912574836878</v>
      </c>
      <c r="F349" s="32">
        <f>SUM(C$10:C349)</f>
        <v>209029.20755012927</v>
      </c>
      <c r="G349" s="23">
        <f t="shared" si="29"/>
        <v>159770.13899547656</v>
      </c>
    </row>
    <row r="350" spans="1:7" x14ac:dyDescent="0.25">
      <c r="A350">
        <v>340</v>
      </c>
      <c r="B350" s="5">
        <f t="shared" si="30"/>
        <v>-1087.5846526270927</v>
      </c>
      <c r="C350" s="7">
        <f t="shared" si="28"/>
        <v>103.25212828459475</v>
      </c>
      <c r="D350" s="6">
        <f t="shared" si="31"/>
        <v>20650.425656918949</v>
      </c>
      <c r="E350" s="22">
        <f>SUM(C$10:C350)/SUM(C$10:C$370)</f>
        <v>0.99525049725605341</v>
      </c>
      <c r="F350" s="32">
        <f>SUM(C$10:C350)</f>
        <v>209132.45967841387</v>
      </c>
      <c r="G350" s="23">
        <f t="shared" si="29"/>
        <v>160749.57434308104</v>
      </c>
    </row>
    <row r="351" spans="1:7" x14ac:dyDescent="0.25">
      <c r="A351">
        <v>341</v>
      </c>
      <c r="B351" s="5">
        <f t="shared" si="30"/>
        <v>-1087.5846526270927</v>
      </c>
      <c r="C351" s="7">
        <f t="shared" si="28"/>
        <v>98.330465662882261</v>
      </c>
      <c r="D351" s="6">
        <f t="shared" si="31"/>
        <v>19666.09313257645</v>
      </c>
      <c r="E351" s="22">
        <f>SUM(C$10:C351)/SUM(C$10:C$370)</f>
        <v>0.99571844682732935</v>
      </c>
      <c r="F351" s="32">
        <f>SUM(C$10:C351)</f>
        <v>209230.79014407675</v>
      </c>
      <c r="G351" s="23">
        <f t="shared" si="29"/>
        <v>161733.90686742356</v>
      </c>
    </row>
    <row r="352" spans="1:7" x14ac:dyDescent="0.25">
      <c r="A352">
        <v>342</v>
      </c>
      <c r="B352" s="5">
        <f t="shared" si="30"/>
        <v>-1087.5846526270927</v>
      </c>
      <c r="C352" s="7">
        <f t="shared" si="28"/>
        <v>93.384194728061189</v>
      </c>
      <c r="D352" s="6">
        <f t="shared" si="31"/>
        <v>18676.838945612239</v>
      </c>
      <c r="E352" s="22">
        <f>SUM(C$10:C352)/SUM(C$10:C$370)</f>
        <v>0.99616285735251464</v>
      </c>
      <c r="F352" s="32">
        <f>SUM(C$10:C352)</f>
        <v>209324.17433880482</v>
      </c>
      <c r="G352" s="23">
        <f t="shared" si="29"/>
        <v>162723.16105438775</v>
      </c>
    </row>
    <row r="353" spans="1:7" x14ac:dyDescent="0.25">
      <c r="A353">
        <v>343</v>
      </c>
      <c r="B353" s="5">
        <f t="shared" si="30"/>
        <v>-1087.5846526270927</v>
      </c>
      <c r="C353" s="7">
        <f t="shared" si="28"/>
        <v>88.413192438566028</v>
      </c>
      <c r="D353" s="6">
        <f t="shared" si="31"/>
        <v>17682.638487713204</v>
      </c>
      <c r="E353" s="22">
        <f>SUM(C$10:C353)/SUM(C$10:C$370)</f>
        <v>0.99658361113637872</v>
      </c>
      <c r="F353" s="32">
        <f>SUM(C$10:C353)</f>
        <v>209412.58753124339</v>
      </c>
      <c r="G353" s="23">
        <f t="shared" si="29"/>
        <v>163717.36151228679</v>
      </c>
    </row>
    <row r="354" spans="1:7" x14ac:dyDescent="0.25">
      <c r="A354">
        <v>344</v>
      </c>
      <c r="B354" s="5">
        <f t="shared" si="30"/>
        <v>-1087.5846526270927</v>
      </c>
      <c r="C354" s="7">
        <f t="shared" si="28"/>
        <v>83.417335137623382</v>
      </c>
      <c r="D354" s="6">
        <f t="shared" si="31"/>
        <v>16683.467027524675</v>
      </c>
      <c r="E354" s="22">
        <f>SUM(C$10:C354)/SUM(C$10:C$370)</f>
        <v>0.99698058989521499</v>
      </c>
      <c r="F354" s="32">
        <f>SUM(C$10:C354)</f>
        <v>209496.00486638103</v>
      </c>
      <c r="G354" s="23">
        <f t="shared" si="29"/>
        <v>164716.53297247534</v>
      </c>
    </row>
    <row r="355" spans="1:7" x14ac:dyDescent="0.25">
      <c r="A355">
        <v>345</v>
      </c>
      <c r="B355" s="5">
        <f t="shared" si="30"/>
        <v>-1087.5846526270927</v>
      </c>
      <c r="C355" s="7">
        <f t="shared" si="28"/>
        <v>78.396498550176034</v>
      </c>
      <c r="D355" s="6">
        <f t="shared" si="31"/>
        <v>15679.299710035206</v>
      </c>
      <c r="E355" s="22">
        <f>SUM(C$10:C355)/SUM(C$10:C$370)</f>
        <v>0.99735367475389813</v>
      </c>
      <c r="F355" s="32">
        <f>SUM(C$10:C355)</f>
        <v>209574.4013649312</v>
      </c>
      <c r="G355" s="23">
        <f t="shared" si="29"/>
        <v>165720.70028996479</v>
      </c>
    </row>
    <row r="356" spans="1:7" x14ac:dyDescent="0.25">
      <c r="A356">
        <v>346</v>
      </c>
      <c r="B356" s="5">
        <f t="shared" si="30"/>
        <v>-1087.5846526270927</v>
      </c>
      <c r="C356" s="7">
        <f t="shared" si="28"/>
        <v>73.350557779791444</v>
      </c>
      <c r="D356" s="6">
        <f t="shared" si="31"/>
        <v>14670.111555958289</v>
      </c>
      <c r="E356" s="22">
        <f>SUM(C$10:C356)/SUM(C$10:C$370)</f>
        <v>0.99770274624292765</v>
      </c>
      <c r="F356" s="32">
        <f>SUM(C$10:C356)</f>
        <v>209647.751922711</v>
      </c>
      <c r="G356" s="23">
        <f t="shared" si="29"/>
        <v>166729.88844404172</v>
      </c>
    </row>
    <row r="357" spans="1:7" x14ac:dyDescent="0.25">
      <c r="A357">
        <v>347</v>
      </c>
      <c r="B357" s="5">
        <f t="shared" si="30"/>
        <v>-1087.5846526270927</v>
      </c>
      <c r="C357" s="7">
        <f t="shared" si="28"/>
        <v>68.279387305554934</v>
      </c>
      <c r="D357" s="6">
        <f t="shared" si="31"/>
        <v>13655.877461110987</v>
      </c>
      <c r="E357" s="22">
        <f>SUM(C$10:C357)/SUM(C$10:C$370)</f>
        <v>0.99802768429545519</v>
      </c>
      <c r="F357" s="32">
        <f>SUM(C$10:C357)</f>
        <v>209716.03131001655</v>
      </c>
      <c r="G357" s="23">
        <f t="shared" si="29"/>
        <v>167744.122538889</v>
      </c>
    </row>
    <row r="358" spans="1:7" x14ac:dyDescent="0.25">
      <c r="A358" t="s">
        <v>110</v>
      </c>
      <c r="B358" s="5">
        <f t="shared" si="30"/>
        <v>-1087.5846526270927</v>
      </c>
      <c r="C358" s="7">
        <f t="shared" si="28"/>
        <v>63.182860978947247</v>
      </c>
      <c r="D358" s="6">
        <f t="shared" si="31"/>
        <v>12636.572195789449</v>
      </c>
      <c r="E358" s="22">
        <f>SUM(C$10:C358)/SUM(C$10:C$370)</f>
        <v>0.99832836824429816</v>
      </c>
      <c r="F358" s="32">
        <f>SUM(C$10:C358)</f>
        <v>209779.21417099549</v>
      </c>
      <c r="G358" s="23">
        <f t="shared" si="29"/>
        <v>168763.42780421054</v>
      </c>
    </row>
    <row r="359" spans="1:7" x14ac:dyDescent="0.25">
      <c r="A359">
        <v>349</v>
      </c>
      <c r="B359" s="5">
        <f t="shared" si="30"/>
        <v>-1087.5846526270927</v>
      </c>
      <c r="C359" s="7">
        <f t="shared" si="28"/>
        <v>58.060852020706527</v>
      </c>
      <c r="D359" s="6">
        <f t="shared" si="31"/>
        <v>11612.170404141305</v>
      </c>
      <c r="E359" s="22">
        <f>SUM(C$10:C359)/SUM(C$10:C$370)</f>
        <v>0.99860467681893827</v>
      </c>
      <c r="F359" s="32">
        <f>SUM(C$10:C359)</f>
        <v>209837.27502301621</v>
      </c>
      <c r="G359" s="23">
        <f t="shared" si="29"/>
        <v>169787.8295958587</v>
      </c>
    </row>
    <row r="360" spans="1:7" x14ac:dyDescent="0.25">
      <c r="A360">
        <v>350</v>
      </c>
      <c r="B360" s="5">
        <f t="shared" si="30"/>
        <v>-1087.5846526270927</v>
      </c>
      <c r="C360" s="7">
        <f t="shared" si="28"/>
        <v>52.913233017674592</v>
      </c>
      <c r="D360" s="6">
        <f t="shared" si="31"/>
        <v>10582.646603534919</v>
      </c>
      <c r="E360" s="22">
        <f>SUM(C$10:C360)/SUM(C$10:C$370)</f>
        <v>0.99885648814250438</v>
      </c>
      <c r="F360" s="32">
        <f>SUM(C$10:C360)</f>
        <v>209890.18825603387</v>
      </c>
      <c r="G360" s="23">
        <f t="shared" si="29"/>
        <v>170817.35339646507</v>
      </c>
    </row>
    <row r="361" spans="1:7" x14ac:dyDescent="0.25">
      <c r="A361">
        <v>351</v>
      </c>
      <c r="B361" s="5">
        <f t="shared" si="30"/>
        <v>-1087.5846526270927</v>
      </c>
      <c r="C361" s="7">
        <f t="shared" si="28"/>
        <v>47.739875919627501</v>
      </c>
      <c r="D361" s="6">
        <f t="shared" si="31"/>
        <v>9547.9751839255005</v>
      </c>
      <c r="E361" s="22">
        <f>SUM(C$10:C361)/SUM(C$10:C$370)</f>
        <v>0.99908367972874124</v>
      </c>
      <c r="F361" s="32">
        <f>SUM(C$10:C361)</f>
        <v>209937.92813195349</v>
      </c>
      <c r="G361" s="23">
        <f t="shared" si="29"/>
        <v>171852.0248160745</v>
      </c>
    </row>
    <row r="362" spans="1:7" x14ac:dyDescent="0.25">
      <c r="A362">
        <v>352</v>
      </c>
      <c r="B362" s="5">
        <f t="shared" si="30"/>
        <v>-1087.5846526270927</v>
      </c>
      <c r="C362" s="7">
        <f t="shared" si="28"/>
        <v>42.540652036090179</v>
      </c>
      <c r="D362" s="6">
        <f t="shared" si="31"/>
        <v>8508.1304072180355</v>
      </c>
      <c r="E362" s="22">
        <f>SUM(C$10:C362)/SUM(C$10:C$370)</f>
        <v>0.99928612847896203</v>
      </c>
      <c r="F362" s="32">
        <f>SUM(C$10:C362)</f>
        <v>209980.46878398958</v>
      </c>
      <c r="G362" s="23">
        <f t="shared" si="29"/>
        <v>172891.86959278196</v>
      </c>
    </row>
    <row r="363" spans="1:7" x14ac:dyDescent="0.25">
      <c r="A363">
        <v>353</v>
      </c>
      <c r="B363" s="5">
        <f t="shared" si="30"/>
        <v>-1087.5846526270927</v>
      </c>
      <c r="C363" s="7">
        <f t="shared" si="28"/>
        <v>37.315432033135167</v>
      </c>
      <c r="D363" s="6">
        <f t="shared" si="31"/>
        <v>7463.0864066270333</v>
      </c>
      <c r="E363" s="22">
        <f>SUM(C$10:C363)/SUM(C$10:C$370)</f>
        <v>0.99946371067898687</v>
      </c>
      <c r="F363" s="32">
        <f>SUM(C$10:C363)</f>
        <v>210017.7842160227</v>
      </c>
      <c r="G363" s="23">
        <f t="shared" si="29"/>
        <v>173936.91359337297</v>
      </c>
    </row>
    <row r="364" spans="1:7" x14ac:dyDescent="0.25">
      <c r="A364">
        <v>354</v>
      </c>
      <c r="B364" s="5">
        <f t="shared" si="30"/>
        <v>-1087.5846526270927</v>
      </c>
      <c r="C364" s="7">
        <f t="shared" si="28"/>
        <v>32.064085930165376</v>
      </c>
      <c r="D364" s="6">
        <f t="shared" si="31"/>
        <v>6412.8171860330758</v>
      </c>
      <c r="E364" s="22">
        <f>SUM(C$10:C364)/SUM(C$10:C$370)</f>
        <v>0.99961630199606477</v>
      </c>
      <c r="F364" s="32">
        <f>SUM(C$10:C364)</f>
        <v>210049.84830195288</v>
      </c>
      <c r="G364" s="23">
        <f t="shared" si="29"/>
        <v>174987.18281396694</v>
      </c>
    </row>
    <row r="365" spans="1:7" x14ac:dyDescent="0.25">
      <c r="A365">
        <v>355</v>
      </c>
      <c r="B365" s="5">
        <f t="shared" si="30"/>
        <v>-1087.5846526270927</v>
      </c>
      <c r="C365" s="7">
        <f t="shared" si="28"/>
        <v>26.786483096680744</v>
      </c>
      <c r="D365" s="6">
        <f t="shared" si="31"/>
        <v>5357.296619336149</v>
      </c>
      <c r="E365" s="22">
        <f>SUM(C$10:C365)/SUM(C$10:C$370)</f>
        <v>0.99974377747578091</v>
      </c>
      <c r="F365" s="32">
        <f>SUM(C$10:C365)</f>
        <v>210076.63478504957</v>
      </c>
      <c r="G365" s="23">
        <f t="shared" si="29"/>
        <v>176042.70338066385</v>
      </c>
    </row>
    <row r="366" spans="1:7" x14ac:dyDescent="0.25">
      <c r="A366">
        <v>356</v>
      </c>
      <c r="B366" s="5">
        <f t="shared" si="30"/>
        <v>-1087.5846526270927</v>
      </c>
      <c r="C366" s="7">
        <f t="shared" si="28"/>
        <v>21.482492249028688</v>
      </c>
      <c r="D366" s="6">
        <f t="shared" si="31"/>
        <v>4296.4984498057374</v>
      </c>
      <c r="E366" s="22">
        <f>SUM(C$10:C366)/SUM(C$10:C$370)</f>
        <v>0.99984601153894836</v>
      </c>
      <c r="F366" s="32">
        <f>SUM(C$10:C366)</f>
        <v>210098.11727729859</v>
      </c>
      <c r="G366" s="23">
        <f t="shared" si="29"/>
        <v>177103.50155019425</v>
      </c>
    </row>
    <row r="367" spans="1:7" x14ac:dyDescent="0.25">
      <c r="A367">
        <v>357</v>
      </c>
      <c r="B367" s="5">
        <f t="shared" si="30"/>
        <v>-1087.5846526270927</v>
      </c>
      <c r="C367" s="7">
        <f t="shared" si="28"/>
        <v>16.151981447138368</v>
      </c>
      <c r="D367" s="6">
        <f t="shared" si="31"/>
        <v>3230.3962894276738</v>
      </c>
      <c r="E367" s="22">
        <f>SUM(C$10:C367)/SUM(C$10:C$370)</f>
        <v>0.99992287797848456</v>
      </c>
      <c r="F367" s="32">
        <f>SUM(C$10:C367)</f>
        <v>210114.26925874571</v>
      </c>
      <c r="G367" s="23">
        <f t="shared" si="29"/>
        <v>178169.60371057232</v>
      </c>
    </row>
    <row r="368" spans="1:7" x14ac:dyDescent="0.25">
      <c r="A368">
        <v>358</v>
      </c>
      <c r="B368" s="5">
        <f t="shared" si="30"/>
        <v>-1087.5846526270927</v>
      </c>
      <c r="C368" s="7">
        <f t="shared" si="28"/>
        <v>10.794818091238598</v>
      </c>
      <c r="D368" s="6">
        <f t="shared" si="31"/>
        <v>2158.9636182477198</v>
      </c>
      <c r="E368" s="22">
        <f>SUM(C$10:C368)/SUM(C$10:C$370)</f>
        <v>0.99997424995627127</v>
      </c>
      <c r="F368" s="32">
        <f>SUM(C$10:C368)</f>
        <v>210125.06407683695</v>
      </c>
      <c r="G368" s="23">
        <f t="shared" si="29"/>
        <v>179241.03638175229</v>
      </c>
    </row>
    <row r="369" spans="1:7" x14ac:dyDescent="0.25">
      <c r="A369">
        <v>359</v>
      </c>
      <c r="B369" s="5">
        <f t="shared" si="30"/>
        <v>-1087.5846526270927</v>
      </c>
      <c r="C369" s="7">
        <f t="shared" si="28"/>
        <v>5.4108689185593279</v>
      </c>
      <c r="D369" s="6">
        <f t="shared" si="31"/>
        <v>1082.1737837118656</v>
      </c>
      <c r="E369" s="22">
        <f>SUM(C$10:C369)/SUM(C$10:C$370)</f>
        <v>0.99999999999999989</v>
      </c>
      <c r="F369" s="32">
        <f>SUM(C$10:C369)</f>
        <v>210130.4749457555</v>
      </c>
      <c r="G369" s="23">
        <f t="shared" si="29"/>
        <v>180317.82621628814</v>
      </c>
    </row>
    <row r="370" spans="1:7" ht="15.75" thickBot="1" x14ac:dyDescent="0.3">
      <c r="A370" t="s">
        <v>111</v>
      </c>
      <c r="B370" s="5">
        <f t="shared" si="30"/>
        <v>-1087.5846526270927</v>
      </c>
      <c r="C370" s="7">
        <f t="shared" si="28"/>
        <v>1.666080606810283E-11</v>
      </c>
      <c r="D370" s="6">
        <f t="shared" si="31"/>
        <v>3.3321612136205658E-9</v>
      </c>
      <c r="E370" s="24">
        <f>SUM(C$10:C370)/SUM(C$10:C$370)</f>
        <v>1</v>
      </c>
      <c r="F370" s="33">
        <f>SUM(C$10:C370)</f>
        <v>210130.47494575553</v>
      </c>
      <c r="G370" s="25">
        <f t="shared" si="29"/>
        <v>181399.99999999668</v>
      </c>
    </row>
    <row r="371" spans="1:7" x14ac:dyDescent="0.25">
      <c r="B371" s="5"/>
      <c r="C371" s="7"/>
      <c r="D371" s="6"/>
    </row>
    <row r="372" spans="1:7" x14ac:dyDescent="0.25">
      <c r="B372" s="5" t="s">
        <v>72</v>
      </c>
      <c r="C372" s="7"/>
      <c r="D372" s="6"/>
    </row>
    <row r="373" spans="1:7" x14ac:dyDescent="0.25">
      <c r="B373" s="5" t="s">
        <v>73</v>
      </c>
      <c r="C373" s="7"/>
      <c r="D373" s="6"/>
    </row>
    <row r="374" spans="1:7" x14ac:dyDescent="0.25">
      <c r="B374" s="5" t="s">
        <v>75</v>
      </c>
      <c r="C374" s="7"/>
      <c r="D374" s="6"/>
    </row>
    <row r="375" spans="1:7" x14ac:dyDescent="0.25">
      <c r="B375" s="5" t="s">
        <v>74</v>
      </c>
      <c r="C375" s="7"/>
      <c r="D375" s="6"/>
    </row>
    <row r="376" spans="1:7" x14ac:dyDescent="0.25">
      <c r="B376" s="5" t="s">
        <v>77</v>
      </c>
      <c r="C376" s="7"/>
      <c r="D376" s="6"/>
    </row>
    <row r="377" spans="1:7" ht="36" x14ac:dyDescent="0.55000000000000004">
      <c r="B377" s="28" t="s">
        <v>76</v>
      </c>
      <c r="C377" s="7"/>
      <c r="D377" s="6"/>
    </row>
    <row r="378" spans="1:7" x14ac:dyDescent="0.25">
      <c r="B378" s="5"/>
      <c r="C378" s="7"/>
      <c r="D378" s="6"/>
    </row>
    <row r="379" spans="1:7" x14ac:dyDescent="0.25">
      <c r="B379" s="5"/>
      <c r="C379" s="7"/>
      <c r="D379" s="6"/>
    </row>
    <row r="380" spans="1:7" x14ac:dyDescent="0.25">
      <c r="B380" s="5"/>
      <c r="C380" s="7"/>
      <c r="D380" s="6"/>
    </row>
    <row r="381" spans="1:7" x14ac:dyDescent="0.25">
      <c r="B381" s="5"/>
      <c r="C381" s="7"/>
      <c r="D381" s="6"/>
    </row>
    <row r="382" spans="1:7" x14ac:dyDescent="0.25">
      <c r="B382" s="5"/>
      <c r="C382" s="7"/>
      <c r="D382" s="6"/>
    </row>
    <row r="383" spans="1:7" x14ac:dyDescent="0.25">
      <c r="B383" s="5"/>
      <c r="C383" s="7"/>
      <c r="D383" s="6"/>
    </row>
    <row r="384" spans="1:7" x14ac:dyDescent="0.25">
      <c r="B384" s="5"/>
      <c r="C384" s="7"/>
      <c r="D384" s="6"/>
    </row>
    <row r="385" spans="2:4" x14ac:dyDescent="0.25">
      <c r="B385" s="5"/>
      <c r="C385" s="7"/>
      <c r="D385" s="6"/>
    </row>
    <row r="386" spans="2:4" x14ac:dyDescent="0.25">
      <c r="B386" s="5"/>
      <c r="C386" s="7"/>
      <c r="D386" s="6"/>
    </row>
    <row r="387" spans="2:4" x14ac:dyDescent="0.25">
      <c r="B387" s="5"/>
      <c r="C387" s="7"/>
      <c r="D387" s="6"/>
    </row>
    <row r="388" spans="2:4" x14ac:dyDescent="0.25">
      <c r="B388" s="5"/>
      <c r="C388" s="7"/>
      <c r="D388" s="6"/>
    </row>
    <row r="389" spans="2:4" x14ac:dyDescent="0.25">
      <c r="B389" s="5"/>
      <c r="C389" s="7"/>
      <c r="D389" s="6"/>
    </row>
    <row r="390" spans="2:4" x14ac:dyDescent="0.25">
      <c r="B390" s="5"/>
      <c r="C390" s="7"/>
      <c r="D390" s="6"/>
    </row>
    <row r="391" spans="2:4" x14ac:dyDescent="0.25">
      <c r="B391" s="5"/>
      <c r="C391" s="7"/>
      <c r="D391" s="6"/>
    </row>
    <row r="392" spans="2:4" x14ac:dyDescent="0.25">
      <c r="B392" s="5"/>
      <c r="C392" s="7"/>
      <c r="D392" s="6"/>
    </row>
    <row r="393" spans="2:4" x14ac:dyDescent="0.25">
      <c r="B393" s="5"/>
      <c r="C393" s="7"/>
      <c r="D393" s="6"/>
    </row>
  </sheetData>
  <sortState ref="I10:O60">
    <sortCondition descending="1" ref="M10:M60"/>
  </sortState>
  <pageMargins left="0.7" right="0.7" top="0.75" bottom="0.75" header="0.3" footer="0.3"/>
  <pageSetup scale="6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B5" sqref="B5"/>
    </sheetView>
  </sheetViews>
  <sheetFormatPr defaultRowHeight="15" x14ac:dyDescent="0.25"/>
  <cols>
    <col min="1" max="1" width="19.7109375" customWidth="1"/>
    <col min="2" max="2" width="12.5703125" bestFit="1" customWidth="1"/>
  </cols>
  <sheetData>
    <row r="2" spans="1:3" ht="18.75" x14ac:dyDescent="0.3">
      <c r="A2" s="36" t="s">
        <v>115</v>
      </c>
    </row>
    <row r="3" spans="1:3" ht="15.75" thickBot="1" x14ac:dyDescent="0.3"/>
    <row r="4" spans="1:3" ht="19.5" thickBot="1" x14ac:dyDescent="0.35">
      <c r="A4" s="34" t="s">
        <v>114</v>
      </c>
      <c r="B4" s="35">
        <v>320</v>
      </c>
      <c r="C4" s="34" t="s">
        <v>117</v>
      </c>
    </row>
    <row r="6" spans="1:3" x14ac:dyDescent="0.25">
      <c r="A6" s="12" t="s">
        <v>113</v>
      </c>
      <c r="B6" s="6">
        <f>Demographics!B5</f>
        <v>181400</v>
      </c>
    </row>
    <row r="7" spans="1:3" x14ac:dyDescent="0.25">
      <c r="A7" s="12"/>
    </row>
    <row r="8" spans="1:3" x14ac:dyDescent="0.25">
      <c r="A8" s="12" t="s">
        <v>118</v>
      </c>
      <c r="B8" s="8">
        <f>LOOKUP(B4,Demographics!A11:G370,Demographics!G11:G370)</f>
        <v>142059.64012369045</v>
      </c>
    </row>
    <row r="9" spans="1:3" x14ac:dyDescent="0.25">
      <c r="A9" s="12" t="s">
        <v>119</v>
      </c>
      <c r="B9" s="8">
        <f>LOOKUP(B4,Demographics!A11:G370,Demographics!D11:D370)</f>
        <v>39340.359876309551</v>
      </c>
    </row>
    <row r="10" spans="1:3" x14ac:dyDescent="0.25">
      <c r="A10" s="12"/>
      <c r="B10" s="6"/>
    </row>
    <row r="11" spans="1:3" x14ac:dyDescent="0.25">
      <c r="A11" s="12" t="s">
        <v>118</v>
      </c>
      <c r="B11">
        <f>LOOKUP(B4,Demographics!A11:G370,Demographics!E11:E370)</f>
        <v>0.98112446835510247</v>
      </c>
    </row>
    <row r="12" spans="1:3" x14ac:dyDescent="0.25">
      <c r="A12" s="12" t="s">
        <v>119</v>
      </c>
      <c r="B12">
        <f>1-B11</f>
        <v>1.8875531644897525E-2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Demographics</vt:lpstr>
      <vt:lpstr>SeizureCalc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cp:lastPrinted>2014-01-13T13:21:32Z</cp:lastPrinted>
  <dcterms:created xsi:type="dcterms:W3CDTF">2014-01-10T14:08:09Z</dcterms:created>
  <dcterms:modified xsi:type="dcterms:W3CDTF">2014-01-15T13:14:04Z</dcterms:modified>
</cp:coreProperties>
</file>